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C:\Users\Korisnik\OneDrive - CARNET\MOJI DOKUMENTI DEŽANOVAC\Tihana\Financijski izvještaji\2025\06-2025\"/>
    </mc:Choice>
  </mc:AlternateContent>
  <xr:revisionPtr revIDLastSave="26" documentId="6_{212A9F53-CE3A-4800-8AE3-2D1393C205D5}" xr6:coauthVersionLast="37" xr6:coauthVersionMax="47" xr10:uidLastSave="{674F51B5-DE95-4D48-A36E-F9BF50125455}"/>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79021"/>
</workbook>
</file>

<file path=xl/calcChain.xml><?xml version="1.0" encoding="utf-8"?>
<calcChain xmlns="http://schemas.openxmlformats.org/spreadsheetml/2006/main">
  <c r="L1477" i="9" l="1"/>
  <c r="J1477" i="9"/>
  <c r="F347" i="9"/>
  <c r="F346" i="9"/>
  <c r="F345" i="9"/>
  <c r="F344" i="9" s="1"/>
  <c r="F343" i="9"/>
  <c r="F342" i="9"/>
  <c r="F341" i="9"/>
  <c r="H340" i="9"/>
  <c r="G340" i="9"/>
  <c r="E340" i="9" s="1"/>
  <c r="B340" i="9" s="1"/>
  <c r="F340" i="9"/>
  <c r="F339" i="9"/>
  <c r="F338" i="9"/>
  <c r="F337" i="9"/>
  <c r="F336" i="9"/>
  <c r="H335" i="9"/>
  <c r="G335" i="9"/>
  <c r="E335" i="9" s="1"/>
  <c r="B335" i="9" s="1"/>
  <c r="F335" i="9"/>
  <c r="F334" i="9"/>
  <c r="H333" i="9"/>
  <c r="G333" i="9"/>
  <c r="E333" i="9" s="1"/>
  <c r="B333" i="9" s="1"/>
  <c r="F333" i="9"/>
  <c r="H332" i="9"/>
  <c r="G332" i="9"/>
  <c r="E332" i="9" s="1"/>
  <c r="B332" i="9" s="1"/>
  <c r="F332" i="9"/>
  <c r="H331" i="9"/>
  <c r="E331" i="9" s="1"/>
  <c r="B331" i="9" s="1"/>
  <c r="G331" i="9"/>
  <c r="F331" i="9"/>
  <c r="H330" i="9"/>
  <c r="G330" i="9"/>
  <c r="F330" i="9"/>
  <c r="E330" i="9"/>
  <c r="B330" i="9" s="1"/>
  <c r="H329" i="9"/>
  <c r="G329" i="9"/>
  <c r="F329" i="9"/>
  <c r="H328" i="9"/>
  <c r="E328" i="9" s="1"/>
  <c r="B328" i="9" s="1"/>
  <c r="G328" i="9"/>
  <c r="F328" i="9"/>
  <c r="H327" i="9"/>
  <c r="G327" i="9"/>
  <c r="F327" i="9"/>
  <c r="H326" i="9"/>
  <c r="G326" i="9"/>
  <c r="F326" i="9"/>
  <c r="H325" i="9"/>
  <c r="G325" i="9"/>
  <c r="E325" i="9" s="1"/>
  <c r="B325" i="9" s="1"/>
  <c r="F325" i="9"/>
  <c r="H324" i="9"/>
  <c r="G324" i="9"/>
  <c r="F324" i="9"/>
  <c r="H323" i="9"/>
  <c r="G323" i="9"/>
  <c r="F323" i="9"/>
  <c r="E323" i="9"/>
  <c r="B323" i="9" s="1"/>
  <c r="H322" i="9"/>
  <c r="G322" i="9"/>
  <c r="F322" i="9"/>
  <c r="H321" i="9"/>
  <c r="G321" i="9"/>
  <c r="E321" i="9" s="1"/>
  <c r="B321" i="9" s="1"/>
  <c r="F321" i="9"/>
  <c r="H320" i="9"/>
  <c r="G320" i="9"/>
  <c r="F320" i="9"/>
  <c r="H319" i="9"/>
  <c r="G319" i="9"/>
  <c r="F319" i="9"/>
  <c r="E319" i="9"/>
  <c r="B319" i="9" s="1"/>
  <c r="H318" i="9"/>
  <c r="G318" i="9"/>
  <c r="F318" i="9"/>
  <c r="E318" i="9"/>
  <c r="B318" i="9" s="1"/>
  <c r="H317" i="9"/>
  <c r="G317" i="9"/>
  <c r="E317" i="9" s="1"/>
  <c r="B317" i="9" s="1"/>
  <c r="F317" i="9"/>
  <c r="F316" i="9"/>
  <c r="F315" i="9"/>
  <c r="F314" i="9"/>
  <c r="H313" i="9"/>
  <c r="G313" i="9"/>
  <c r="E313" i="9" s="1"/>
  <c r="B313" i="9" s="1"/>
  <c r="F313" i="9"/>
  <c r="H312" i="9"/>
  <c r="G312" i="9"/>
  <c r="F312" i="9"/>
  <c r="H311" i="9"/>
  <c r="G311" i="9"/>
  <c r="F311" i="9"/>
  <c r="F310" i="9"/>
  <c r="F309" i="9"/>
  <c r="F308" i="9"/>
  <c r="H307" i="9"/>
  <c r="G307" i="9"/>
  <c r="F307" i="9"/>
  <c r="F306" i="9"/>
  <c r="H305" i="9"/>
  <c r="G305" i="9"/>
  <c r="F305" i="9"/>
  <c r="E305" i="9"/>
  <c r="B305" i="9" s="1"/>
  <c r="H304" i="9"/>
  <c r="G304" i="9"/>
  <c r="F304" i="9"/>
  <c r="F298" i="9" s="1"/>
  <c r="E304" i="9"/>
  <c r="B304" i="9" s="1"/>
  <c r="H303" i="9"/>
  <c r="G303" i="9"/>
  <c r="E303" i="9" s="1"/>
  <c r="B303" i="9" s="1"/>
  <c r="F303" i="9"/>
  <c r="F302" i="9"/>
  <c r="F301" i="9"/>
  <c r="F300" i="9"/>
  <c r="F299" i="9"/>
  <c r="F297" i="9"/>
  <c r="L296" i="9"/>
  <c r="F296" i="9" s="1"/>
  <c r="H296" i="9"/>
  <c r="F295" i="9"/>
  <c r="I294" i="9"/>
  <c r="H294" i="9"/>
  <c r="F294" i="9"/>
  <c r="E293" i="9"/>
  <c r="M292" i="9"/>
  <c r="L292" i="9"/>
  <c r="F292" i="9" s="1"/>
  <c r="B292" i="9" s="1"/>
  <c r="E292" i="9"/>
  <c r="M291" i="9"/>
  <c r="L291" i="9"/>
  <c r="F291" i="9" s="1"/>
  <c r="B291" i="9" s="1"/>
  <c r="E291" i="9"/>
  <c r="M290" i="9"/>
  <c r="L290" i="9"/>
  <c r="F290" i="9"/>
  <c r="E290" i="9"/>
  <c r="B290" i="9" s="1"/>
  <c r="M289" i="9"/>
  <c r="L289" i="9"/>
  <c r="F289" i="9"/>
  <c r="B289" i="9" s="1"/>
  <c r="E289" i="9"/>
  <c r="M288" i="9"/>
  <c r="L288" i="9"/>
  <c r="F288" i="9" s="1"/>
  <c r="B288" i="9" s="1"/>
  <c r="E288" i="9"/>
  <c r="M287" i="9"/>
  <c r="F287" i="9" s="1"/>
  <c r="B287" i="9" s="1"/>
  <c r="L287" i="9"/>
  <c r="E287" i="9"/>
  <c r="M286" i="9"/>
  <c r="L286" i="9"/>
  <c r="F286" i="9" s="1"/>
  <c r="E286" i="9"/>
  <c r="M285" i="9"/>
  <c r="L285" i="9"/>
  <c r="F285" i="9"/>
  <c r="B285" i="9" s="1"/>
  <c r="E285" i="9"/>
  <c r="M284" i="9"/>
  <c r="L284" i="9"/>
  <c r="F284" i="9" s="1"/>
  <c r="E284" i="9"/>
  <c r="B284" i="9" s="1"/>
  <c r="M283" i="9"/>
  <c r="F283" i="9" s="1"/>
  <c r="B283" i="9" s="1"/>
  <c r="L283" i="9"/>
  <c r="E283" i="9"/>
  <c r="M282" i="9"/>
  <c r="L282" i="9"/>
  <c r="F282" i="9" s="1"/>
  <c r="E282" i="9"/>
  <c r="B282" i="9" s="1"/>
  <c r="M281" i="9"/>
  <c r="L281" i="9"/>
  <c r="F281" i="9"/>
  <c r="B281" i="9" s="1"/>
  <c r="E281" i="9"/>
  <c r="M280" i="9"/>
  <c r="L280" i="9"/>
  <c r="F280" i="9" s="1"/>
  <c r="E280" i="9"/>
  <c r="M279" i="9"/>
  <c r="F279" i="9" s="1"/>
  <c r="B279" i="9" s="1"/>
  <c r="L279" i="9"/>
  <c r="E279" i="9"/>
  <c r="M278" i="9"/>
  <c r="L278" i="9"/>
  <c r="F278" i="9" s="1"/>
  <c r="E278" i="9"/>
  <c r="M277" i="9"/>
  <c r="L277" i="9"/>
  <c r="F277" i="9"/>
  <c r="B277" i="9" s="1"/>
  <c r="E277" i="9"/>
  <c r="M276" i="9"/>
  <c r="L276" i="9"/>
  <c r="F276" i="9" s="1"/>
  <c r="B276" i="9" s="1"/>
  <c r="E276" i="9"/>
  <c r="M275" i="9"/>
  <c r="F275" i="9" s="1"/>
  <c r="B275" i="9" s="1"/>
  <c r="L275" i="9"/>
  <c r="E275" i="9"/>
  <c r="M274" i="9"/>
  <c r="L274" i="9"/>
  <c r="F274" i="9"/>
  <c r="E274" i="9"/>
  <c r="B274" i="9" s="1"/>
  <c r="M273" i="9"/>
  <c r="L273" i="9"/>
  <c r="F273" i="9"/>
  <c r="B273" i="9" s="1"/>
  <c r="E273" i="9"/>
  <c r="M272" i="9"/>
  <c r="L272" i="9"/>
  <c r="F272" i="9" s="1"/>
  <c r="B272" i="9" s="1"/>
  <c r="E272" i="9"/>
  <c r="M271" i="9"/>
  <c r="F271" i="9" s="1"/>
  <c r="B271" i="9" s="1"/>
  <c r="L271" i="9"/>
  <c r="E271" i="9"/>
  <c r="M270" i="9"/>
  <c r="L270" i="9"/>
  <c r="F270" i="9"/>
  <c r="E270" i="9"/>
  <c r="B270" i="9" s="1"/>
  <c r="M269" i="9"/>
  <c r="L269" i="9"/>
  <c r="F269" i="9"/>
  <c r="B269" i="9" s="1"/>
  <c r="E269" i="9"/>
  <c r="M268" i="9"/>
  <c r="L268" i="9"/>
  <c r="F268" i="9" s="1"/>
  <c r="B268" i="9" s="1"/>
  <c r="E268" i="9"/>
  <c r="M267" i="9"/>
  <c r="F267" i="9" s="1"/>
  <c r="B267" i="9" s="1"/>
  <c r="L267" i="9"/>
  <c r="E267" i="9"/>
  <c r="M266" i="9"/>
  <c r="L266" i="9"/>
  <c r="F266" i="9" s="1"/>
  <c r="E266" i="9"/>
  <c r="M265" i="9"/>
  <c r="L265" i="9"/>
  <c r="F265" i="9"/>
  <c r="B265" i="9" s="1"/>
  <c r="E265" i="9"/>
  <c r="M264" i="9"/>
  <c r="L264" i="9"/>
  <c r="F264" i="9" s="1"/>
  <c r="B264" i="9" s="1"/>
  <c r="E264" i="9"/>
  <c r="M263" i="9"/>
  <c r="F263" i="9" s="1"/>
  <c r="B263" i="9" s="1"/>
  <c r="L263" i="9"/>
  <c r="E263" i="9"/>
  <c r="M262" i="9"/>
  <c r="L262" i="9"/>
  <c r="F262" i="9" s="1"/>
  <c r="E262" i="9"/>
  <c r="M261" i="9"/>
  <c r="L261" i="9"/>
  <c r="F261" i="9"/>
  <c r="B261" i="9" s="1"/>
  <c r="E261" i="9"/>
  <c r="M260" i="9"/>
  <c r="L260" i="9"/>
  <c r="F260" i="9" s="1"/>
  <c r="B260" i="9" s="1"/>
  <c r="E260" i="9"/>
  <c r="M259" i="9"/>
  <c r="F259" i="9" s="1"/>
  <c r="B259" i="9" s="1"/>
  <c r="L259" i="9"/>
  <c r="E259" i="9"/>
  <c r="M258" i="9"/>
  <c r="L258" i="9"/>
  <c r="F258" i="9" s="1"/>
  <c r="E258" i="9"/>
  <c r="B258" i="9" s="1"/>
  <c r="M257" i="9"/>
  <c r="L257" i="9"/>
  <c r="F257" i="9"/>
  <c r="B257" i="9" s="1"/>
  <c r="E257" i="9"/>
  <c r="M256" i="9"/>
  <c r="L256" i="9"/>
  <c r="F256" i="9" s="1"/>
  <c r="B256" i="9" s="1"/>
  <c r="E256" i="9"/>
  <c r="M255" i="9"/>
  <c r="F255" i="9" s="1"/>
  <c r="B255" i="9" s="1"/>
  <c r="L255" i="9"/>
  <c r="E255" i="9"/>
  <c r="M254" i="9"/>
  <c r="L254" i="9"/>
  <c r="F254" i="9" s="1"/>
  <c r="E254" i="9"/>
  <c r="B254" i="9" s="1"/>
  <c r="M253" i="9"/>
  <c r="L253" i="9"/>
  <c r="F253" i="9"/>
  <c r="B253" i="9" s="1"/>
  <c r="E253" i="9"/>
  <c r="M252" i="9"/>
  <c r="L252" i="9"/>
  <c r="F252" i="9" s="1"/>
  <c r="B252" i="9" s="1"/>
  <c r="E252" i="9"/>
  <c r="M251" i="9"/>
  <c r="F251" i="9" s="1"/>
  <c r="B251" i="9" s="1"/>
  <c r="L251" i="9"/>
  <c r="E251" i="9"/>
  <c r="M250" i="9"/>
  <c r="L250" i="9"/>
  <c r="F250" i="9" s="1"/>
  <c r="E250" i="9"/>
  <c r="M249" i="9"/>
  <c r="L249" i="9"/>
  <c r="F249" i="9"/>
  <c r="B249" i="9" s="1"/>
  <c r="E249" i="9"/>
  <c r="M248" i="9"/>
  <c r="L248" i="9"/>
  <c r="F248" i="9" s="1"/>
  <c r="B248" i="9" s="1"/>
  <c r="E248" i="9"/>
  <c r="M247" i="9"/>
  <c r="F247" i="9" s="1"/>
  <c r="B247" i="9" s="1"/>
  <c r="L247" i="9"/>
  <c r="E247" i="9"/>
  <c r="M246" i="9"/>
  <c r="L246" i="9"/>
  <c r="F246" i="9" s="1"/>
  <c r="E246" i="9"/>
  <c r="M245" i="9"/>
  <c r="L245" i="9"/>
  <c r="F245" i="9"/>
  <c r="B245" i="9" s="1"/>
  <c r="E245" i="9"/>
  <c r="M244" i="9"/>
  <c r="L244" i="9"/>
  <c r="E244" i="9"/>
  <c r="M243" i="9"/>
  <c r="L243" i="9"/>
  <c r="E243" i="9"/>
  <c r="M242" i="9"/>
  <c r="L242" i="9"/>
  <c r="F242" i="9"/>
  <c r="E242" i="9"/>
  <c r="B242" i="9" s="1"/>
  <c r="M241" i="9"/>
  <c r="L241" i="9"/>
  <c r="F241" i="9"/>
  <c r="B241" i="9" s="1"/>
  <c r="E241" i="9"/>
  <c r="M240" i="9"/>
  <c r="L240" i="9"/>
  <c r="F240" i="9" s="1"/>
  <c r="B240" i="9" s="1"/>
  <c r="E240" i="9"/>
  <c r="M239" i="9"/>
  <c r="L239" i="9"/>
  <c r="E239" i="9"/>
  <c r="M238" i="9"/>
  <c r="F238" i="9" s="1"/>
  <c r="L238" i="9"/>
  <c r="E238" i="9"/>
  <c r="M237" i="9"/>
  <c r="L237" i="9"/>
  <c r="E237" i="9"/>
  <c r="M236" i="9"/>
  <c r="L236" i="9"/>
  <c r="E236" i="9"/>
  <c r="M235" i="9"/>
  <c r="F235" i="9" s="1"/>
  <c r="B235" i="9" s="1"/>
  <c r="L235" i="9"/>
  <c r="E235" i="9"/>
  <c r="M234" i="9"/>
  <c r="L234" i="9"/>
  <c r="F234" i="9"/>
  <c r="E234" i="9"/>
  <c r="B234" i="9" s="1"/>
  <c r="M233" i="9"/>
  <c r="L233" i="9"/>
  <c r="F233" i="9" s="1"/>
  <c r="B233" i="9" s="1"/>
  <c r="E233" i="9"/>
  <c r="M232" i="9"/>
  <c r="L232" i="9"/>
  <c r="F232" i="9" s="1"/>
  <c r="B232" i="9" s="1"/>
  <c r="E232" i="9"/>
  <c r="M231" i="9"/>
  <c r="F231" i="9" s="1"/>
  <c r="B231" i="9" s="1"/>
  <c r="L231" i="9"/>
  <c r="E231" i="9"/>
  <c r="M230" i="9"/>
  <c r="L230" i="9"/>
  <c r="F230" i="9"/>
  <c r="E230" i="9"/>
  <c r="B230" i="9" s="1"/>
  <c r="M229" i="9"/>
  <c r="L229" i="9"/>
  <c r="F229" i="9" s="1"/>
  <c r="B229" i="9" s="1"/>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E173" i="9" s="1"/>
  <c r="B173" i="9" s="1"/>
  <c r="F173" i="9"/>
  <c r="H172" i="9"/>
  <c r="G172" i="9"/>
  <c r="F172" i="9"/>
  <c r="E172" i="9"/>
  <c r="B172" i="9" s="1"/>
  <c r="H171" i="9"/>
  <c r="G171" i="9"/>
  <c r="F171" i="9"/>
  <c r="E171" i="9"/>
  <c r="B171" i="9" s="1"/>
  <c r="H170" i="9"/>
  <c r="G170" i="9"/>
  <c r="E170" i="9" s="1"/>
  <c r="B170" i="9" s="1"/>
  <c r="F170" i="9"/>
  <c r="H169" i="9"/>
  <c r="G169" i="9"/>
  <c r="E169" i="9" s="1"/>
  <c r="B169" i="9" s="1"/>
  <c r="F169" i="9"/>
  <c r="H168" i="9"/>
  <c r="G168" i="9"/>
  <c r="F168" i="9"/>
  <c r="E168" i="9"/>
  <c r="B168" i="9" s="1"/>
  <c r="H167" i="9"/>
  <c r="G167" i="9"/>
  <c r="F167" i="9"/>
  <c r="E167" i="9"/>
  <c r="B167" i="9" s="1"/>
  <c r="H166" i="9"/>
  <c r="G166" i="9"/>
  <c r="E166" i="9" s="1"/>
  <c r="B166" i="9" s="1"/>
  <c r="F166" i="9"/>
  <c r="H165" i="9"/>
  <c r="E165" i="9" s="1"/>
  <c r="B165" i="9" s="1"/>
  <c r="G165" i="9"/>
  <c r="F165" i="9"/>
  <c r="H164" i="9"/>
  <c r="G164" i="9"/>
  <c r="F164" i="9"/>
  <c r="E164" i="9"/>
  <c r="B164" i="9" s="1"/>
  <c r="H163" i="9"/>
  <c r="G163" i="9"/>
  <c r="E163" i="9" s="1"/>
  <c r="B163" i="9" s="1"/>
  <c r="F163" i="9"/>
  <c r="H162" i="9"/>
  <c r="G162" i="9"/>
  <c r="E162" i="9" s="1"/>
  <c r="B162" i="9" s="1"/>
  <c r="F162" i="9"/>
  <c r="H161" i="9"/>
  <c r="E161" i="9" s="1"/>
  <c r="B161" i="9" s="1"/>
  <c r="G161" i="9"/>
  <c r="F161" i="9"/>
  <c r="H160" i="9"/>
  <c r="G160" i="9"/>
  <c r="F160" i="9"/>
  <c r="E160" i="9"/>
  <c r="B160" i="9" s="1"/>
  <c r="H159" i="9"/>
  <c r="G159" i="9"/>
  <c r="E159" i="9" s="1"/>
  <c r="B159" i="9" s="1"/>
  <c r="F159" i="9"/>
  <c r="H158" i="9"/>
  <c r="G158" i="9"/>
  <c r="E158" i="9" s="1"/>
  <c r="B158" i="9" s="1"/>
  <c r="F158" i="9"/>
  <c r="H157" i="9"/>
  <c r="E157" i="9" s="1"/>
  <c r="B157" i="9" s="1"/>
  <c r="G157" i="9"/>
  <c r="F157" i="9"/>
  <c r="F156" i="9"/>
  <c r="H155" i="9"/>
  <c r="G155" i="9"/>
  <c r="E155" i="9" s="1"/>
  <c r="B155" i="9" s="1"/>
  <c r="F155" i="9"/>
  <c r="H154" i="9"/>
  <c r="G154" i="9"/>
  <c r="E154" i="9" s="1"/>
  <c r="B154" i="9" s="1"/>
  <c r="F154" i="9"/>
  <c r="H153" i="9"/>
  <c r="E153" i="9" s="1"/>
  <c r="B153" i="9" s="1"/>
  <c r="G153" i="9"/>
  <c r="F153" i="9"/>
  <c r="H152" i="9"/>
  <c r="G152" i="9"/>
  <c r="F152" i="9"/>
  <c r="E152" i="9"/>
  <c r="B152" i="9" s="1"/>
  <c r="H151" i="9"/>
  <c r="G151" i="9"/>
  <c r="E151" i="9" s="1"/>
  <c r="B151" i="9" s="1"/>
  <c r="F151" i="9"/>
  <c r="H150" i="9"/>
  <c r="G150" i="9"/>
  <c r="E150" i="9" s="1"/>
  <c r="B150" i="9" s="1"/>
  <c r="F150" i="9"/>
  <c r="H149" i="9"/>
  <c r="E149" i="9" s="1"/>
  <c r="B149" i="9" s="1"/>
  <c r="G149" i="9"/>
  <c r="F149" i="9"/>
  <c r="H148" i="9"/>
  <c r="G148" i="9"/>
  <c r="F148" i="9"/>
  <c r="E148" i="9"/>
  <c r="B148" i="9" s="1"/>
  <c r="H147" i="9"/>
  <c r="G147" i="9"/>
  <c r="E147" i="9" s="1"/>
  <c r="B147" i="9" s="1"/>
  <c r="F147" i="9"/>
  <c r="H146" i="9"/>
  <c r="G146" i="9"/>
  <c r="E146" i="9" s="1"/>
  <c r="B146" i="9" s="1"/>
  <c r="F146" i="9"/>
  <c r="H145" i="9"/>
  <c r="E145" i="9" s="1"/>
  <c r="B145" i="9" s="1"/>
  <c r="G145" i="9"/>
  <c r="F145" i="9"/>
  <c r="H144" i="9"/>
  <c r="G144" i="9"/>
  <c r="F144" i="9"/>
  <c r="E144" i="9"/>
  <c r="B144" i="9" s="1"/>
  <c r="H143" i="9"/>
  <c r="G143" i="9"/>
  <c r="E143" i="9" s="1"/>
  <c r="B143" i="9" s="1"/>
  <c r="F143" i="9"/>
  <c r="H142" i="9"/>
  <c r="G142" i="9"/>
  <c r="E142" i="9" s="1"/>
  <c r="B142" i="9" s="1"/>
  <c r="F142" i="9"/>
  <c r="H141" i="9"/>
  <c r="E141" i="9" s="1"/>
  <c r="B141" i="9" s="1"/>
  <c r="G141" i="9"/>
  <c r="F141" i="9"/>
  <c r="H140" i="9"/>
  <c r="G140" i="9"/>
  <c r="F140" i="9"/>
  <c r="E140" i="9"/>
  <c r="B140" i="9" s="1"/>
  <c r="H139" i="9"/>
  <c r="G139" i="9"/>
  <c r="E139" i="9" s="1"/>
  <c r="B139" i="9" s="1"/>
  <c r="F139" i="9"/>
  <c r="H138" i="9"/>
  <c r="G138" i="9"/>
  <c r="E138" i="9" s="1"/>
  <c r="B138" i="9" s="1"/>
  <c r="F138" i="9"/>
  <c r="H137" i="9"/>
  <c r="E137" i="9" s="1"/>
  <c r="B137" i="9" s="1"/>
  <c r="G137" i="9"/>
  <c r="F137" i="9"/>
  <c r="H136" i="9"/>
  <c r="G136" i="9"/>
  <c r="F136" i="9"/>
  <c r="E136" i="9"/>
  <c r="B136" i="9" s="1"/>
  <c r="H135" i="9"/>
  <c r="G135" i="9"/>
  <c r="E135" i="9" s="1"/>
  <c r="B135" i="9" s="1"/>
  <c r="F135" i="9"/>
  <c r="H134" i="9"/>
  <c r="G134" i="9"/>
  <c r="E134" i="9" s="1"/>
  <c r="B134" i="9" s="1"/>
  <c r="F134" i="9"/>
  <c r="H133" i="9"/>
  <c r="E133" i="9" s="1"/>
  <c r="B133" i="9" s="1"/>
  <c r="G133" i="9"/>
  <c r="F133" i="9"/>
  <c r="H132" i="9"/>
  <c r="G132" i="9"/>
  <c r="F132" i="9"/>
  <c r="E132" i="9"/>
  <c r="B132" i="9" s="1"/>
  <c r="H131" i="9"/>
  <c r="G131" i="9"/>
  <c r="E131" i="9" s="1"/>
  <c r="B131" i="9" s="1"/>
  <c r="F131" i="9"/>
  <c r="H130" i="9"/>
  <c r="G130" i="9"/>
  <c r="E130" i="9" s="1"/>
  <c r="B130" i="9" s="1"/>
  <c r="F130" i="9"/>
  <c r="H129" i="9"/>
  <c r="E129" i="9" s="1"/>
  <c r="B129" i="9" s="1"/>
  <c r="G129" i="9"/>
  <c r="F129" i="9"/>
  <c r="H128" i="9"/>
  <c r="G128" i="9"/>
  <c r="F128" i="9"/>
  <c r="E128" i="9"/>
  <c r="B128" i="9" s="1"/>
  <c r="H127" i="9"/>
  <c r="G127" i="9"/>
  <c r="E127" i="9" s="1"/>
  <c r="B127" i="9" s="1"/>
  <c r="F127" i="9"/>
  <c r="H126" i="9"/>
  <c r="G126" i="9"/>
  <c r="E126" i="9" s="1"/>
  <c r="B126" i="9" s="1"/>
  <c r="F126" i="9"/>
  <c r="H125" i="9"/>
  <c r="E125" i="9" s="1"/>
  <c r="B125" i="9" s="1"/>
  <c r="G125" i="9"/>
  <c r="F125" i="9"/>
  <c r="H124" i="9"/>
  <c r="G124" i="9"/>
  <c r="F124" i="9"/>
  <c r="E124" i="9"/>
  <c r="B124" i="9" s="1"/>
  <c r="H123" i="9"/>
  <c r="G123" i="9"/>
  <c r="E123" i="9" s="1"/>
  <c r="B123" i="9" s="1"/>
  <c r="F123" i="9"/>
  <c r="H122" i="9"/>
  <c r="G122" i="9"/>
  <c r="E122" i="9" s="1"/>
  <c r="B122" i="9" s="1"/>
  <c r="F122" i="9"/>
  <c r="H121" i="9"/>
  <c r="E121" i="9" s="1"/>
  <c r="B121" i="9" s="1"/>
  <c r="G121" i="9"/>
  <c r="F121" i="9"/>
  <c r="H120" i="9"/>
  <c r="G120" i="9"/>
  <c r="F120" i="9"/>
  <c r="E120" i="9"/>
  <c r="B120" i="9" s="1"/>
  <c r="H119" i="9"/>
  <c r="G119" i="9"/>
  <c r="E119" i="9" s="1"/>
  <c r="B119" i="9" s="1"/>
  <c r="F119" i="9"/>
  <c r="H118" i="9"/>
  <c r="G118" i="9"/>
  <c r="E118" i="9" s="1"/>
  <c r="B118" i="9" s="1"/>
  <c r="F118" i="9"/>
  <c r="H117" i="9"/>
  <c r="E117" i="9" s="1"/>
  <c r="B117" i="9" s="1"/>
  <c r="G117" i="9"/>
  <c r="F117" i="9"/>
  <c r="H116" i="9"/>
  <c r="G116" i="9"/>
  <c r="F116" i="9"/>
  <c r="E116" i="9"/>
  <c r="B116" i="9" s="1"/>
  <c r="H115" i="9"/>
  <c r="G115" i="9"/>
  <c r="E115" i="9" s="1"/>
  <c r="B115" i="9" s="1"/>
  <c r="F115" i="9"/>
  <c r="H114" i="9"/>
  <c r="G114" i="9"/>
  <c r="E114" i="9" s="1"/>
  <c r="B114" i="9" s="1"/>
  <c r="F114" i="9"/>
  <c r="H113" i="9"/>
  <c r="E113" i="9" s="1"/>
  <c r="B113" i="9" s="1"/>
  <c r="G113" i="9"/>
  <c r="F113" i="9"/>
  <c r="H112" i="9"/>
  <c r="G112" i="9"/>
  <c r="F112" i="9"/>
  <c r="E112" i="9"/>
  <c r="B112" i="9" s="1"/>
  <c r="H111" i="9"/>
  <c r="G111" i="9"/>
  <c r="E111" i="9" s="1"/>
  <c r="B111" i="9" s="1"/>
  <c r="F111" i="9"/>
  <c r="H110" i="9"/>
  <c r="G110" i="9"/>
  <c r="E110" i="9" s="1"/>
  <c r="B110" i="9" s="1"/>
  <c r="F110" i="9"/>
  <c r="H109" i="9"/>
  <c r="G109" i="9"/>
  <c r="F109" i="9"/>
  <c r="E109" i="9"/>
  <c r="B109" i="9" s="1"/>
  <c r="H108" i="9"/>
  <c r="G108" i="9"/>
  <c r="F108" i="9"/>
  <c r="E108" i="9"/>
  <c r="B108" i="9" s="1"/>
  <c r="H107" i="9"/>
  <c r="G107" i="9"/>
  <c r="E107" i="9" s="1"/>
  <c r="B107" i="9" s="1"/>
  <c r="F107" i="9"/>
  <c r="H106" i="9"/>
  <c r="G106" i="9"/>
  <c r="E106" i="9" s="1"/>
  <c r="B106" i="9" s="1"/>
  <c r="F106" i="9"/>
  <c r="H105" i="9"/>
  <c r="G105" i="9"/>
  <c r="F105" i="9"/>
  <c r="E105" i="9"/>
  <c r="B105" i="9" s="1"/>
  <c r="H104" i="9"/>
  <c r="G104" i="9"/>
  <c r="F104" i="9"/>
  <c r="E104" i="9"/>
  <c r="B104" i="9" s="1"/>
  <c r="H103" i="9"/>
  <c r="G103" i="9"/>
  <c r="E103" i="9" s="1"/>
  <c r="B103" i="9" s="1"/>
  <c r="F103" i="9"/>
  <c r="H102" i="9"/>
  <c r="G102" i="9"/>
  <c r="E102" i="9" s="1"/>
  <c r="B102" i="9" s="1"/>
  <c r="F102" i="9"/>
  <c r="H101" i="9"/>
  <c r="G101" i="9"/>
  <c r="F101" i="9"/>
  <c r="E101" i="9"/>
  <c r="B101" i="9" s="1"/>
  <c r="H100" i="9"/>
  <c r="G100" i="9"/>
  <c r="F100" i="9"/>
  <c r="E100" i="9"/>
  <c r="B100" i="9" s="1"/>
  <c r="H99" i="9"/>
  <c r="G99" i="9"/>
  <c r="E99" i="9" s="1"/>
  <c r="B99" i="9" s="1"/>
  <c r="F99" i="9"/>
  <c r="H98" i="9"/>
  <c r="G98" i="9"/>
  <c r="E98" i="9" s="1"/>
  <c r="B98" i="9" s="1"/>
  <c r="F98" i="9"/>
  <c r="H97" i="9"/>
  <c r="G97" i="9"/>
  <c r="F97" i="9"/>
  <c r="E97" i="9"/>
  <c r="B97" i="9" s="1"/>
  <c r="H96" i="9"/>
  <c r="G96" i="9"/>
  <c r="F96" i="9"/>
  <c r="E96" i="9"/>
  <c r="H95" i="9"/>
  <c r="G95" i="9"/>
  <c r="E95" i="9" s="1"/>
  <c r="B95" i="9" s="1"/>
  <c r="F95" i="9"/>
  <c r="H94" i="9"/>
  <c r="G94" i="9"/>
  <c r="F94" i="9"/>
  <c r="H93" i="9"/>
  <c r="G93" i="9"/>
  <c r="F93" i="9"/>
  <c r="E93" i="9"/>
  <c r="B93" i="9" s="1"/>
  <c r="H92" i="9"/>
  <c r="G92" i="9"/>
  <c r="F92" i="9"/>
  <c r="E92" i="9"/>
  <c r="H91" i="9"/>
  <c r="G91" i="9"/>
  <c r="E91" i="9" s="1"/>
  <c r="B91" i="9" s="1"/>
  <c r="F91" i="9"/>
  <c r="H90" i="9"/>
  <c r="G90" i="9"/>
  <c r="F90" i="9"/>
  <c r="H89" i="9"/>
  <c r="G89" i="9"/>
  <c r="F89" i="9"/>
  <c r="E89" i="9"/>
  <c r="B89" i="9" s="1"/>
  <c r="H88" i="9"/>
  <c r="G88" i="9"/>
  <c r="F88" i="9"/>
  <c r="E88" i="9"/>
  <c r="B88" i="9" s="1"/>
  <c r="H87" i="9"/>
  <c r="G87" i="9"/>
  <c r="E87" i="9" s="1"/>
  <c r="B87" i="9" s="1"/>
  <c r="F87" i="9"/>
  <c r="H86" i="9"/>
  <c r="G86" i="9"/>
  <c r="F86" i="9"/>
  <c r="H85" i="9"/>
  <c r="G85" i="9"/>
  <c r="E85" i="9" s="1"/>
  <c r="B85" i="9" s="1"/>
  <c r="F85" i="9"/>
  <c r="H84" i="9"/>
  <c r="G84" i="9"/>
  <c r="F84" i="9"/>
  <c r="E84" i="9"/>
  <c r="B84" i="9" s="1"/>
  <c r="H83" i="9"/>
  <c r="G83" i="9"/>
  <c r="F83" i="9"/>
  <c r="E83" i="9"/>
  <c r="B83" i="9" s="1"/>
  <c r="H82" i="9"/>
  <c r="G82" i="9"/>
  <c r="E82" i="9" s="1"/>
  <c r="B82" i="9" s="1"/>
  <c r="F82" i="9"/>
  <c r="H81" i="9"/>
  <c r="G81" i="9"/>
  <c r="E81" i="9" s="1"/>
  <c r="B81" i="9" s="1"/>
  <c r="F81" i="9"/>
  <c r="H80" i="9"/>
  <c r="G80" i="9"/>
  <c r="F80" i="9"/>
  <c r="E80" i="9"/>
  <c r="B80" i="9" s="1"/>
  <c r="H79" i="9"/>
  <c r="G79" i="9"/>
  <c r="F79" i="9"/>
  <c r="E79" i="9"/>
  <c r="B79" i="9" s="1"/>
  <c r="H78" i="9"/>
  <c r="G78" i="9"/>
  <c r="E78" i="9" s="1"/>
  <c r="B78" i="9" s="1"/>
  <c r="F78" i="9"/>
  <c r="H77" i="9"/>
  <c r="G77" i="9"/>
  <c r="E77" i="9" s="1"/>
  <c r="B77" i="9" s="1"/>
  <c r="F77" i="9"/>
  <c r="H76" i="9"/>
  <c r="G76" i="9"/>
  <c r="F76" i="9"/>
  <c r="E76" i="9"/>
  <c r="B76" i="9" s="1"/>
  <c r="H75" i="9"/>
  <c r="G75" i="9"/>
  <c r="F75" i="9"/>
  <c r="E75" i="9"/>
  <c r="B75" i="9" s="1"/>
  <c r="H74" i="9"/>
  <c r="G74" i="9"/>
  <c r="E74" i="9" s="1"/>
  <c r="B74" i="9" s="1"/>
  <c r="F74" i="9"/>
  <c r="H73" i="9"/>
  <c r="G73" i="9"/>
  <c r="E73" i="9" s="1"/>
  <c r="B73" i="9" s="1"/>
  <c r="F73" i="9"/>
  <c r="H72" i="9"/>
  <c r="G72" i="9"/>
  <c r="F72" i="9"/>
  <c r="E72" i="9"/>
  <c r="B72" i="9" s="1"/>
  <c r="H71" i="9"/>
  <c r="G71" i="9"/>
  <c r="F71" i="9"/>
  <c r="E71" i="9"/>
  <c r="B71" i="9" s="1"/>
  <c r="H70" i="9"/>
  <c r="G70" i="9"/>
  <c r="E70" i="9" s="1"/>
  <c r="B70" i="9" s="1"/>
  <c r="F70" i="9"/>
  <c r="H69" i="9"/>
  <c r="G69" i="9"/>
  <c r="E69" i="9" s="1"/>
  <c r="B69" i="9" s="1"/>
  <c r="F69" i="9"/>
  <c r="H68" i="9"/>
  <c r="G68" i="9"/>
  <c r="F68" i="9"/>
  <c r="E68" i="9"/>
  <c r="B68" i="9" s="1"/>
  <c r="H67" i="9"/>
  <c r="G67" i="9"/>
  <c r="F67" i="9"/>
  <c r="E67" i="9"/>
  <c r="B67" i="9" s="1"/>
  <c r="H66" i="9"/>
  <c r="G66" i="9"/>
  <c r="E66" i="9" s="1"/>
  <c r="B66" i="9" s="1"/>
  <c r="F66" i="9"/>
  <c r="H65" i="9"/>
  <c r="G65" i="9"/>
  <c r="E65" i="9" s="1"/>
  <c r="B65" i="9" s="1"/>
  <c r="F65" i="9"/>
  <c r="H64" i="9"/>
  <c r="G64" i="9"/>
  <c r="F64" i="9"/>
  <c r="E64" i="9"/>
  <c r="B64" i="9" s="1"/>
  <c r="H63" i="9"/>
  <c r="G63" i="9"/>
  <c r="F63" i="9"/>
  <c r="E63" i="9"/>
  <c r="B63" i="9" s="1"/>
  <c r="H62" i="9"/>
  <c r="G62" i="9"/>
  <c r="E62" i="9" s="1"/>
  <c r="B62" i="9" s="1"/>
  <c r="F62" i="9"/>
  <c r="H61" i="9"/>
  <c r="G61" i="9"/>
  <c r="E61" i="9" s="1"/>
  <c r="B61" i="9" s="1"/>
  <c r="F61" i="9"/>
  <c r="H60" i="9"/>
  <c r="G60" i="9"/>
  <c r="F60" i="9"/>
  <c r="E60" i="9"/>
  <c r="B60" i="9" s="1"/>
  <c r="H59" i="9"/>
  <c r="G59" i="9"/>
  <c r="F59" i="9"/>
  <c r="E59" i="9"/>
  <c r="B59" i="9" s="1"/>
  <c r="H58" i="9"/>
  <c r="G58" i="9"/>
  <c r="E58" i="9" s="1"/>
  <c r="B58" i="9" s="1"/>
  <c r="F58" i="9"/>
  <c r="H57" i="9"/>
  <c r="G57" i="9"/>
  <c r="F57" i="9"/>
  <c r="H56" i="9"/>
  <c r="E56" i="9" s="1"/>
  <c r="B56" i="9" s="1"/>
  <c r="G56" i="9"/>
  <c r="F56" i="9"/>
  <c r="H55" i="9"/>
  <c r="G55" i="9"/>
  <c r="F55" i="9"/>
  <c r="E55" i="9"/>
  <c r="B55" i="9" s="1"/>
  <c r="H54" i="9"/>
  <c r="G54" i="9"/>
  <c r="E54" i="9" s="1"/>
  <c r="B54" i="9" s="1"/>
  <c r="F54" i="9"/>
  <c r="H53" i="9"/>
  <c r="G53" i="9"/>
  <c r="E53" i="9" s="1"/>
  <c r="B53" i="9" s="1"/>
  <c r="F53" i="9"/>
  <c r="H52" i="9"/>
  <c r="E52" i="9" s="1"/>
  <c r="B52" i="9" s="1"/>
  <c r="G52" i="9"/>
  <c r="F52" i="9"/>
  <c r="H51" i="9"/>
  <c r="E51" i="9" s="1"/>
  <c r="B51" i="9" s="1"/>
  <c r="G51" i="9"/>
  <c r="F51" i="9"/>
  <c r="H50" i="9"/>
  <c r="G50" i="9"/>
  <c r="E50" i="9" s="1"/>
  <c r="B50" i="9" s="1"/>
  <c r="F50" i="9"/>
  <c r="H49" i="9"/>
  <c r="G49" i="9"/>
  <c r="F49" i="9"/>
  <c r="H48" i="9"/>
  <c r="E48" i="9" s="1"/>
  <c r="B48" i="9" s="1"/>
  <c r="G48" i="9"/>
  <c r="F48" i="9"/>
  <c r="H47" i="9"/>
  <c r="G47" i="9"/>
  <c r="F47" i="9"/>
  <c r="E47" i="9"/>
  <c r="B47" i="9" s="1"/>
  <c r="H46" i="9"/>
  <c r="G46" i="9"/>
  <c r="F46" i="9"/>
  <c r="H45" i="9"/>
  <c r="G45" i="9"/>
  <c r="E45" i="9" s="1"/>
  <c r="B45" i="9" s="1"/>
  <c r="F45" i="9"/>
  <c r="H44" i="9"/>
  <c r="G44" i="9"/>
  <c r="F44" i="9"/>
  <c r="E44" i="9"/>
  <c r="B44" i="9" s="1"/>
  <c r="H43" i="9"/>
  <c r="G43" i="9"/>
  <c r="F43" i="9"/>
  <c r="E43" i="9"/>
  <c r="B43" i="9" s="1"/>
  <c r="H42" i="9"/>
  <c r="G42" i="9"/>
  <c r="E42" i="9" s="1"/>
  <c r="B42" i="9" s="1"/>
  <c r="F42" i="9"/>
  <c r="H41" i="9"/>
  <c r="G41" i="9"/>
  <c r="E41" i="9" s="1"/>
  <c r="B41" i="9" s="1"/>
  <c r="F41" i="9"/>
  <c r="H40" i="9"/>
  <c r="G40" i="9"/>
  <c r="F40" i="9"/>
  <c r="E40" i="9"/>
  <c r="B40" i="9" s="1"/>
  <c r="H39" i="9"/>
  <c r="G39" i="9"/>
  <c r="F39" i="9"/>
  <c r="E39" i="9"/>
  <c r="B39" i="9" s="1"/>
  <c r="H38" i="9"/>
  <c r="G38" i="9"/>
  <c r="E38" i="9" s="1"/>
  <c r="B38" i="9" s="1"/>
  <c r="F38" i="9"/>
  <c r="H37" i="9"/>
  <c r="G37" i="9"/>
  <c r="E37" i="9" s="1"/>
  <c r="B37" i="9" s="1"/>
  <c r="F37" i="9"/>
  <c r="H36" i="9"/>
  <c r="G36" i="9"/>
  <c r="F36" i="9"/>
  <c r="H35" i="9"/>
  <c r="G35" i="9"/>
  <c r="F35" i="9"/>
  <c r="E35" i="9"/>
  <c r="B35" i="9" s="1"/>
  <c r="H34" i="9"/>
  <c r="G34" i="9"/>
  <c r="F34" i="9"/>
  <c r="H33" i="9"/>
  <c r="G33" i="9"/>
  <c r="E33" i="9" s="1"/>
  <c r="B33" i="9" s="1"/>
  <c r="F33" i="9"/>
  <c r="H32" i="9"/>
  <c r="G32" i="9"/>
  <c r="F32" i="9"/>
  <c r="E32" i="9"/>
  <c r="B32" i="9" s="1"/>
  <c r="H31" i="9"/>
  <c r="G31" i="9"/>
  <c r="F31" i="9"/>
  <c r="H30" i="9"/>
  <c r="G30" i="9"/>
  <c r="E30" i="9" s="1"/>
  <c r="B30" i="9" s="1"/>
  <c r="F30" i="9"/>
  <c r="H29" i="9"/>
  <c r="G29" i="9"/>
  <c r="E29" i="9" s="1"/>
  <c r="B29" i="9" s="1"/>
  <c r="F29" i="9"/>
  <c r="H28" i="9"/>
  <c r="G28" i="9"/>
  <c r="F28" i="9"/>
  <c r="E28" i="9"/>
  <c r="B28" i="9" s="1"/>
  <c r="H27" i="9"/>
  <c r="G27" i="9"/>
  <c r="F27" i="9"/>
  <c r="E27" i="9"/>
  <c r="B27" i="9" s="1"/>
  <c r="H26" i="9"/>
  <c r="G26" i="9"/>
  <c r="F26" i="9"/>
  <c r="H25" i="9"/>
  <c r="G25" i="9"/>
  <c r="F25" i="9"/>
  <c r="F24" i="9"/>
  <c r="F4" i="9"/>
  <c r="O3" i="9"/>
  <c r="G296" i="9" s="1"/>
  <c r="E296" i="9" s="1"/>
  <c r="I3" i="9"/>
  <c r="H3" i="9"/>
  <c r="G3" i="9"/>
  <c r="D104" i="8"/>
  <c r="D97" i="8"/>
  <c r="D92" i="8"/>
  <c r="D87" i="8"/>
  <c r="D82" i="8"/>
  <c r="D77" i="8"/>
  <c r="D72" i="8"/>
  <c r="D67" i="8"/>
  <c r="D62" i="8"/>
  <c r="D57" i="8"/>
  <c r="D52" i="8"/>
  <c r="D46" i="8"/>
  <c r="D37" i="8"/>
  <c r="D27" i="8"/>
  <c r="D25" i="8" s="1"/>
  <c r="D18" i="8"/>
  <c r="D8" i="8"/>
  <c r="D6" i="8" s="1"/>
  <c r="C1583" i="1" s="1"/>
  <c r="E44" i="7"/>
  <c r="D44" i="7"/>
  <c r="E39" i="7"/>
  <c r="D39" i="7"/>
  <c r="D38" i="7" s="1"/>
  <c r="E38" i="7"/>
  <c r="E30" i="7"/>
  <c r="D30" i="7"/>
  <c r="D22" i="7" s="1"/>
  <c r="D5" i="7" s="1"/>
  <c r="E23" i="7"/>
  <c r="E22" i="7" s="1"/>
  <c r="D23" i="7"/>
  <c r="E14" i="7"/>
  <c r="D14" i="7"/>
  <c r="E7" i="7"/>
  <c r="D7" i="7"/>
  <c r="D6" i="7" s="1"/>
  <c r="E6" i="7"/>
  <c r="F140" i="6"/>
  <c r="F139" i="6"/>
  <c r="F138" i="6"/>
  <c r="F137" i="6"/>
  <c r="F136" i="6"/>
  <c r="F135" i="6"/>
  <c r="F134" i="6"/>
  <c r="F133" i="6"/>
  <c r="F132" i="6"/>
  <c r="F131" i="6"/>
  <c r="E130" i="6"/>
  <c r="D130" i="6"/>
  <c r="E129" i="6"/>
  <c r="F128" i="6"/>
  <c r="F127" i="6"/>
  <c r="F126" i="6"/>
  <c r="F125" i="6"/>
  <c r="F124" i="6"/>
  <c r="F123" i="6"/>
  <c r="E122" i="6"/>
  <c r="D122" i="6"/>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D296" i="5" s="1"/>
  <c r="F296" i="5" s="1"/>
  <c r="E296" i="5"/>
  <c r="F295" i="5"/>
  <c r="F294" i="5"/>
  <c r="F293" i="5"/>
  <c r="F292" i="5"/>
  <c r="E291" i="5"/>
  <c r="D291" i="5"/>
  <c r="F291" i="5" s="1"/>
  <c r="F290" i="5"/>
  <c r="F289" i="5"/>
  <c r="F288" i="5"/>
  <c r="F287" i="5"/>
  <c r="F286" i="5"/>
  <c r="F285" i="5"/>
  <c r="F284" i="5"/>
  <c r="F283" i="5"/>
  <c r="F282" i="5"/>
  <c r="F281" i="5"/>
  <c r="F280" i="5"/>
  <c r="F279" i="5"/>
  <c r="F278" i="5"/>
  <c r="E277" i="5"/>
  <c r="D277" i="5"/>
  <c r="F276" i="5"/>
  <c r="F275" i="5"/>
  <c r="E274" i="5"/>
  <c r="F273" i="5"/>
  <c r="F272" i="5"/>
  <c r="F271" i="5"/>
  <c r="F270" i="5"/>
  <c r="F269" i="5"/>
  <c r="F268" i="5"/>
  <c r="F267" i="5"/>
  <c r="F266" i="5"/>
  <c r="F265" i="5"/>
  <c r="F264" i="5"/>
  <c r="E264" i="5"/>
  <c r="D264" i="5"/>
  <c r="F263" i="5"/>
  <c r="F262" i="5"/>
  <c r="F261" i="5"/>
  <c r="E260" i="5"/>
  <c r="D260" i="5"/>
  <c r="F260" i="5" s="1"/>
  <c r="F259" i="5"/>
  <c r="F258" i="5"/>
  <c r="F257" i="5"/>
  <c r="F256" i="5"/>
  <c r="E256" i="5"/>
  <c r="D256" i="5"/>
  <c r="E255" i="5"/>
  <c r="D255" i="5"/>
  <c r="F255" i="5" s="1"/>
  <c r="F254" i="5"/>
  <c r="F253" i="5"/>
  <c r="F252" i="5"/>
  <c r="E252" i="5"/>
  <c r="E251" i="5" s="1"/>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E219" i="5" s="1"/>
  <c r="H339" i="9" s="1"/>
  <c r="D220" i="5"/>
  <c r="D219" i="5"/>
  <c r="F218" i="5"/>
  <c r="F217" i="5"/>
  <c r="F216" i="5"/>
  <c r="F215" i="5"/>
  <c r="F214" i="5"/>
  <c r="F213" i="5"/>
  <c r="F212" i="5"/>
  <c r="F211" i="5"/>
  <c r="E211" i="5"/>
  <c r="D211" i="5"/>
  <c r="F210" i="5"/>
  <c r="F209" i="5"/>
  <c r="F208" i="5"/>
  <c r="F207" i="5"/>
  <c r="F206" i="5"/>
  <c r="F205" i="5"/>
  <c r="E204" i="5"/>
  <c r="E203" i="5" s="1"/>
  <c r="H338" i="9" s="1"/>
  <c r="D204" i="5"/>
  <c r="F202" i="5"/>
  <c r="F201" i="5"/>
  <c r="F200" i="5"/>
  <c r="F199" i="5"/>
  <c r="F198" i="5"/>
  <c r="F197" i="5"/>
  <c r="E197" i="5"/>
  <c r="H337" i="9" s="1"/>
  <c r="D197" i="5"/>
  <c r="G337" i="9" s="1"/>
  <c r="E337" i="9" s="1"/>
  <c r="B337" i="9" s="1"/>
  <c r="F196" i="5"/>
  <c r="F195" i="5"/>
  <c r="F194" i="5"/>
  <c r="F193" i="5"/>
  <c r="F192" i="5"/>
  <c r="F191" i="5"/>
  <c r="F190" i="5"/>
  <c r="F189" i="5"/>
  <c r="F188" i="5"/>
  <c r="F187" i="5"/>
  <c r="E186" i="5"/>
  <c r="D186" i="5"/>
  <c r="F186" i="5" s="1"/>
  <c r="F185" i="5"/>
  <c r="F184" i="5"/>
  <c r="F183" i="5"/>
  <c r="F182" i="5"/>
  <c r="F181" i="5"/>
  <c r="E181" i="5"/>
  <c r="D181" i="5"/>
  <c r="F180" i="5"/>
  <c r="F179" i="5"/>
  <c r="E178" i="5"/>
  <c r="H336" i="9" s="1"/>
  <c r="D178"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E147" i="5"/>
  <c r="F146" i="5"/>
  <c r="F145" i="5"/>
  <c r="F144" i="5"/>
  <c r="E143" i="5"/>
  <c r="D143" i="5"/>
  <c r="F143" i="5" s="1"/>
  <c r="F142" i="5"/>
  <c r="F141" i="5"/>
  <c r="F140" i="5"/>
  <c r="F139" i="5"/>
  <c r="F138" i="5"/>
  <c r="F137" i="5"/>
  <c r="E136" i="5"/>
  <c r="E135" i="5" s="1"/>
  <c r="D136" i="5"/>
  <c r="F136" i="5" s="1"/>
  <c r="F134" i="5"/>
  <c r="F133" i="5"/>
  <c r="F132" i="5"/>
  <c r="F131" i="5"/>
  <c r="F130" i="5"/>
  <c r="F129" i="5"/>
  <c r="F128" i="5"/>
  <c r="F127" i="5"/>
  <c r="E127" i="5"/>
  <c r="D127" i="5"/>
  <c r="F126" i="5"/>
  <c r="F125" i="5"/>
  <c r="F124" i="5"/>
  <c r="F123" i="5"/>
  <c r="F122" i="5"/>
  <c r="F121" i="5"/>
  <c r="F120" i="5"/>
  <c r="E120" i="5"/>
  <c r="D120" i="5"/>
  <c r="D119" i="5" s="1"/>
  <c r="F119" i="5" s="1"/>
  <c r="E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F87" i="5"/>
  <c r="F86" i="5"/>
  <c r="F85" i="5"/>
  <c r="F84" i="5"/>
  <c r="F83" i="5"/>
  <c r="F82" i="5"/>
  <c r="E82" i="5"/>
  <c r="D82" i="5"/>
  <c r="F81" i="5"/>
  <c r="F80" i="5"/>
  <c r="F79" i="5"/>
  <c r="F78" i="5"/>
  <c r="F77" i="5"/>
  <c r="F76" i="5"/>
  <c r="E76" i="5"/>
  <c r="D76" i="5"/>
  <c r="F75" i="5"/>
  <c r="F74" i="5"/>
  <c r="F73" i="5"/>
  <c r="F72" i="5"/>
  <c r="F71" i="5"/>
  <c r="E71" i="5"/>
  <c r="D71" i="5"/>
  <c r="E70" i="5"/>
  <c r="D70" i="5"/>
  <c r="F70" i="5" s="1"/>
  <c r="F68"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E7" i="5" s="1"/>
  <c r="D13" i="5"/>
  <c r="D12" i="5"/>
  <c r="F12" i="5" s="1"/>
  <c r="F11" i="5"/>
  <c r="F10" i="5"/>
  <c r="F9" i="5"/>
  <c r="F8" i="5"/>
  <c r="E8" i="5"/>
  <c r="D8" i="5"/>
  <c r="D7" i="5" s="1"/>
  <c r="F7"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49" i="1" s="1"/>
  <c r="D656" i="4"/>
  <c r="F655" i="4"/>
  <c r="F654" i="4"/>
  <c r="F653" i="4"/>
  <c r="F651" i="4"/>
  <c r="F642" i="4"/>
  <c r="F641" i="4"/>
  <c r="F638" i="4"/>
  <c r="F637" i="4"/>
  <c r="F636" i="4"/>
  <c r="E636" i="4"/>
  <c r="D636" i="4"/>
  <c r="F635" i="4"/>
  <c r="F634" i="4"/>
  <c r="F633" i="4"/>
  <c r="E633" i="4"/>
  <c r="D633" i="4"/>
  <c r="F632" i="4"/>
  <c r="F631" i="4"/>
  <c r="E630" i="4"/>
  <c r="E629" i="4" s="1"/>
  <c r="D630" i="4"/>
  <c r="F630" i="4" s="1"/>
  <c r="F628" i="4"/>
  <c r="F627" i="4"/>
  <c r="F626" i="4"/>
  <c r="F625" i="4"/>
  <c r="F624" i="4"/>
  <c r="F623" i="4"/>
  <c r="F622" i="4"/>
  <c r="E621" i="4"/>
  <c r="D621" i="4"/>
  <c r="F621" i="4" s="1"/>
  <c r="F620" i="4"/>
  <c r="F619" i="4"/>
  <c r="F618" i="4"/>
  <c r="F617" i="4"/>
  <c r="E616" i="4"/>
  <c r="D616" i="4"/>
  <c r="D597" i="4" s="1"/>
  <c r="F597" i="4" s="1"/>
  <c r="F615" i="4"/>
  <c r="F614" i="4"/>
  <c r="F613" i="4"/>
  <c r="F612" i="4"/>
  <c r="F611" i="4"/>
  <c r="F610" i="4"/>
  <c r="E609" i="4"/>
  <c r="D609" i="4"/>
  <c r="F609" i="4" s="1"/>
  <c r="F608" i="4"/>
  <c r="E607" i="4"/>
  <c r="H156" i="9" s="1"/>
  <c r="D607" i="4"/>
  <c r="G156" i="9" s="1"/>
  <c r="F606" i="4"/>
  <c r="F605" i="4"/>
  <c r="F604" i="4"/>
  <c r="F603" i="4"/>
  <c r="E603" i="4"/>
  <c r="D603" i="4"/>
  <c r="F602" i="4"/>
  <c r="F601" i="4"/>
  <c r="F600" i="4"/>
  <c r="F599" i="4"/>
  <c r="F598" i="4"/>
  <c r="E598" i="4"/>
  <c r="D598" i="4"/>
  <c r="E597" i="4"/>
  <c r="F596" i="4"/>
  <c r="F595" i="4"/>
  <c r="F594" i="4"/>
  <c r="E594" i="4"/>
  <c r="D594" i="4"/>
  <c r="F593" i="4"/>
  <c r="F592" i="4"/>
  <c r="F591" i="4"/>
  <c r="E591" i="4"/>
  <c r="D591" i="4"/>
  <c r="F590" i="4"/>
  <c r="F589" i="4"/>
  <c r="E589" i="4"/>
  <c r="D589" i="4"/>
  <c r="F588" i="4"/>
  <c r="F587" i="4"/>
  <c r="F586" i="4"/>
  <c r="E585" i="4"/>
  <c r="E584" i="4" s="1"/>
  <c r="D585" i="4"/>
  <c r="F585" i="4" s="1"/>
  <c r="D584" i="4"/>
  <c r="F584" i="4" s="1"/>
  <c r="F583" i="4"/>
  <c r="F582" i="4"/>
  <c r="E581" i="4"/>
  <c r="D581" i="4"/>
  <c r="F581" i="4" s="1"/>
  <c r="F580" i="4"/>
  <c r="F579" i="4"/>
  <c r="F578" i="4"/>
  <c r="E578" i="4"/>
  <c r="D578" i="4"/>
  <c r="F577" i="4"/>
  <c r="F576" i="4"/>
  <c r="F575" i="4"/>
  <c r="E575" i="4"/>
  <c r="D575" i="4"/>
  <c r="F574" i="4"/>
  <c r="F573" i="4"/>
  <c r="E572" i="4"/>
  <c r="E571" i="4" s="1"/>
  <c r="D572" i="4"/>
  <c r="F572" i="4" s="1"/>
  <c r="F570" i="4"/>
  <c r="F569" i="4"/>
  <c r="F568" i="4"/>
  <c r="F567" i="4"/>
  <c r="F566" i="4"/>
  <c r="F565" i="4"/>
  <c r="F564" i="4"/>
  <c r="F563" i="4"/>
  <c r="F562" i="4"/>
  <c r="E562" i="4"/>
  <c r="D562" i="4"/>
  <c r="F561" i="4"/>
  <c r="F560" i="4"/>
  <c r="F559" i="4"/>
  <c r="F558" i="4"/>
  <c r="E557" i="4"/>
  <c r="D557" i="4"/>
  <c r="F557" i="4" s="1"/>
  <c r="F556" i="4"/>
  <c r="F555" i="4"/>
  <c r="F554" i="4"/>
  <c r="F553" i="4"/>
  <c r="F552" i="4"/>
  <c r="F551" i="4"/>
  <c r="F550" i="4"/>
  <c r="E550" i="4"/>
  <c r="D550" i="4"/>
  <c r="F549" i="4"/>
  <c r="F548" i="4"/>
  <c r="F547" i="4"/>
  <c r="F546" i="4"/>
  <c r="E545" i="4"/>
  <c r="D545" i="4"/>
  <c r="F545" i="4" s="1"/>
  <c r="F544" i="4"/>
  <c r="F543" i="4"/>
  <c r="F542" i="4"/>
  <c r="E542" i="4"/>
  <c r="D542" i="4"/>
  <c r="F541" i="4"/>
  <c r="F540" i="4"/>
  <c r="F539" i="4"/>
  <c r="F538" i="4"/>
  <c r="E537" i="4"/>
  <c r="E536" i="4" s="1"/>
  <c r="E535" i="4" s="1"/>
  <c r="D537" i="4"/>
  <c r="F537" i="4" s="1"/>
  <c r="D536" i="4"/>
  <c r="F536" i="4" s="1"/>
  <c r="F534" i="4"/>
  <c r="F533" i="4"/>
  <c r="E532" i="4"/>
  <c r="D532" i="4"/>
  <c r="F532" i="4" s="1"/>
  <c r="F531" i="4"/>
  <c r="F530" i="4"/>
  <c r="E529" i="4"/>
  <c r="E522" i="4" s="1"/>
  <c r="D529" i="4"/>
  <c r="F529" i="4" s="1"/>
  <c r="F528" i="4"/>
  <c r="F527" i="4"/>
  <c r="F526" i="4"/>
  <c r="E526" i="4"/>
  <c r="D526" i="4"/>
  <c r="F525" i="4"/>
  <c r="F524" i="4"/>
  <c r="F523" i="4"/>
  <c r="E523" i="4"/>
  <c r="D523" i="4"/>
  <c r="D522" i="4" s="1"/>
  <c r="F522" i="4" s="1"/>
  <c r="F521" i="4"/>
  <c r="F520" i="4"/>
  <c r="F519" i="4"/>
  <c r="F518" i="4"/>
  <c r="F517" i="4"/>
  <c r="F516" i="4"/>
  <c r="F515" i="4"/>
  <c r="E514" i="4"/>
  <c r="D514" i="4"/>
  <c r="F514" i="4" s="1"/>
  <c r="F513" i="4"/>
  <c r="F512" i="4"/>
  <c r="F511" i="4"/>
  <c r="F510" i="4"/>
  <c r="F509" i="4"/>
  <c r="E509" i="4"/>
  <c r="D509" i="4"/>
  <c r="F508" i="4"/>
  <c r="F507" i="4"/>
  <c r="F506" i="4"/>
  <c r="F505" i="4"/>
  <c r="F504" i="4"/>
  <c r="F503" i="4"/>
  <c r="E502" i="4"/>
  <c r="D502" i="4"/>
  <c r="D491" i="4" s="1"/>
  <c r="F501" i="4"/>
  <c r="F500" i="4"/>
  <c r="F499" i="4"/>
  <c r="F498" i="4"/>
  <c r="F497" i="4"/>
  <c r="E497" i="4"/>
  <c r="D497" i="4"/>
  <c r="F496" i="4"/>
  <c r="F495" i="4"/>
  <c r="F494" i="4"/>
  <c r="F493" i="4"/>
  <c r="F492" i="4"/>
  <c r="E492" i="4"/>
  <c r="D492" i="4"/>
  <c r="E491" i="4"/>
  <c r="F490" i="4"/>
  <c r="F489" i="4"/>
  <c r="F488" i="4"/>
  <c r="E488" i="4"/>
  <c r="D488" i="4"/>
  <c r="F487" i="4"/>
  <c r="F486" i="4"/>
  <c r="F485" i="4"/>
  <c r="E485" i="4"/>
  <c r="D485" i="4"/>
  <c r="F484" i="4"/>
  <c r="F483" i="4"/>
  <c r="F482" i="4"/>
  <c r="F481" i="4"/>
  <c r="F480" i="4"/>
  <c r="E480" i="4"/>
  <c r="D480" i="4"/>
  <c r="E479" i="4"/>
  <c r="D479" i="4"/>
  <c r="F479" i="4" s="1"/>
  <c r="F478" i="4"/>
  <c r="F477" i="4"/>
  <c r="F476" i="4"/>
  <c r="E476" i="4"/>
  <c r="D476" i="4"/>
  <c r="F475" i="4"/>
  <c r="F474" i="4"/>
  <c r="F473" i="4"/>
  <c r="E473" i="4"/>
  <c r="D473" i="4"/>
  <c r="F472" i="4"/>
  <c r="F471" i="4"/>
  <c r="E470" i="4"/>
  <c r="D470" i="4"/>
  <c r="F470" i="4" s="1"/>
  <c r="F469" i="4"/>
  <c r="F468" i="4"/>
  <c r="E467" i="4"/>
  <c r="E466" i="4" s="1"/>
  <c r="D467" i="4"/>
  <c r="F467" i="4" s="1"/>
  <c r="D466" i="4"/>
  <c r="F466" i="4" s="1"/>
  <c r="F465" i="4"/>
  <c r="F464" i="4"/>
  <c r="F463" i="4"/>
  <c r="F462" i="4"/>
  <c r="F461" i="4"/>
  <c r="F460" i="4"/>
  <c r="F459" i="4"/>
  <c r="F458" i="4"/>
  <c r="F457" i="4"/>
  <c r="E457" i="4"/>
  <c r="D457" i="4"/>
  <c r="F456" i="4"/>
  <c r="F455" i="4"/>
  <c r="F454" i="4"/>
  <c r="F453" i="4"/>
  <c r="F452" i="4"/>
  <c r="E452" i="4"/>
  <c r="D452" i="4"/>
  <c r="F451" i="4"/>
  <c r="F450" i="4"/>
  <c r="F449" i="4"/>
  <c r="F448" i="4"/>
  <c r="F447" i="4"/>
  <c r="F446" i="4"/>
  <c r="F445" i="4"/>
  <c r="E445" i="4"/>
  <c r="D445" i="4"/>
  <c r="F444" i="4"/>
  <c r="F443" i="4"/>
  <c r="F442" i="4"/>
  <c r="F441" i="4"/>
  <c r="F440" i="4"/>
  <c r="E440" i="4"/>
  <c r="D440" i="4"/>
  <c r="F439" i="4"/>
  <c r="F438" i="4"/>
  <c r="F437" i="4"/>
  <c r="E437" i="4"/>
  <c r="D437" i="4"/>
  <c r="F436" i="4"/>
  <c r="F435" i="4"/>
  <c r="F434" i="4"/>
  <c r="F433" i="4"/>
  <c r="F432" i="4"/>
  <c r="E432" i="4"/>
  <c r="D432" i="4"/>
  <c r="E431" i="4"/>
  <c r="E430" i="4" s="1"/>
  <c r="E639" i="4" s="1"/>
  <c r="D431" i="4"/>
  <c r="F431" i="4" s="1"/>
  <c r="F428" i="4"/>
  <c r="E428" i="4"/>
  <c r="D428" i="4"/>
  <c r="F427" i="4"/>
  <c r="E427" i="4"/>
  <c r="E648" i="4" s="1"/>
  <c r="D427" i="4"/>
  <c r="E426" i="4"/>
  <c r="D426" i="4"/>
  <c r="D647" i="4" s="1"/>
  <c r="F421" i="4"/>
  <c r="F420" i="4"/>
  <c r="F419" i="4"/>
  <c r="F416" i="4"/>
  <c r="F415" i="4"/>
  <c r="F414" i="4"/>
  <c r="F413" i="4"/>
  <c r="E412" i="4"/>
  <c r="D412" i="4"/>
  <c r="F412" i="4" s="1"/>
  <c r="F411" i="4"/>
  <c r="E410" i="4"/>
  <c r="D410" i="4"/>
  <c r="F410" i="4" s="1"/>
  <c r="F409" i="4"/>
  <c r="F408" i="4"/>
  <c r="F407" i="4"/>
  <c r="E407" i="4"/>
  <c r="D407" i="4"/>
  <c r="E406" i="4"/>
  <c r="D406" i="4"/>
  <c r="F406" i="4" s="1"/>
  <c r="F405" i="4"/>
  <c r="F404" i="4"/>
  <c r="F403" i="4"/>
  <c r="F402" i="4"/>
  <c r="E401" i="4"/>
  <c r="D401" i="4"/>
  <c r="F401" i="4" s="1"/>
  <c r="F400" i="4"/>
  <c r="F399" i="4"/>
  <c r="E398" i="4"/>
  <c r="D398" i="4"/>
  <c r="F398" i="4" s="1"/>
  <c r="F397" i="4"/>
  <c r="F396" i="4"/>
  <c r="F395" i="4"/>
  <c r="F394" i="4"/>
  <c r="E393" i="4"/>
  <c r="D393" i="4"/>
  <c r="F393" i="4" s="1"/>
  <c r="F392" i="4"/>
  <c r="F391" i="4"/>
  <c r="F390" i="4"/>
  <c r="F389" i="4"/>
  <c r="F388" i="4"/>
  <c r="E388" i="4"/>
  <c r="D388" i="4"/>
  <c r="F387" i="4"/>
  <c r="F386" i="4"/>
  <c r="F385" i="4"/>
  <c r="F384" i="4"/>
  <c r="F383" i="4"/>
  <c r="F382" i="4"/>
  <c r="F381" i="4"/>
  <c r="F380" i="4"/>
  <c r="F379" i="4"/>
  <c r="E379" i="4"/>
  <c r="D379" i="4"/>
  <c r="F378" i="4"/>
  <c r="F377" i="4"/>
  <c r="F376" i="4"/>
  <c r="F375" i="4"/>
  <c r="E374" i="4"/>
  <c r="E373" i="4" s="1"/>
  <c r="D368" i="1" s="1"/>
  <c r="D374" i="4"/>
  <c r="F374" i="4" s="1"/>
  <c r="F372" i="4"/>
  <c r="F371" i="4"/>
  <c r="F370" i="4"/>
  <c r="F369" i="4"/>
  <c r="F368" i="4"/>
  <c r="F367" i="4"/>
  <c r="E366" i="4"/>
  <c r="E361" i="4" s="1"/>
  <c r="D366" i="4"/>
  <c r="F366" i="4" s="1"/>
  <c r="F365" i="4"/>
  <c r="F364" i="4"/>
  <c r="F363" i="4"/>
  <c r="F362" i="4"/>
  <c r="E362" i="4"/>
  <c r="D362" i="4"/>
  <c r="D361" i="4" s="1"/>
  <c r="F361" i="4"/>
  <c r="F359" i="4"/>
  <c r="E358" i="4"/>
  <c r="D358" i="4"/>
  <c r="F358" i="4" s="1"/>
  <c r="F357" i="4"/>
  <c r="F356" i="4"/>
  <c r="F355" i="4"/>
  <c r="E355" i="4"/>
  <c r="D355" i="4"/>
  <c r="E354" i="4"/>
  <c r="D354" i="4"/>
  <c r="F354" i="4" s="1"/>
  <c r="F353" i="4"/>
  <c r="F352" i="4"/>
  <c r="F351" i="4"/>
  <c r="F350" i="4"/>
  <c r="E349" i="4"/>
  <c r="D349" i="4"/>
  <c r="F349" i="4" s="1"/>
  <c r="F348" i="4"/>
  <c r="F347" i="4"/>
  <c r="E346" i="4"/>
  <c r="D346" i="4"/>
  <c r="F346" i="4" s="1"/>
  <c r="F345" i="4"/>
  <c r="F344" i="4"/>
  <c r="F343" i="4"/>
  <c r="F342" i="4"/>
  <c r="E341" i="4"/>
  <c r="D341" i="4"/>
  <c r="F341" i="4" s="1"/>
  <c r="F340" i="4"/>
  <c r="F339" i="4"/>
  <c r="F338" i="4"/>
  <c r="F337" i="4"/>
  <c r="F336" i="4"/>
  <c r="E336" i="4"/>
  <c r="D336" i="4"/>
  <c r="F335" i="4"/>
  <c r="F334" i="4"/>
  <c r="F333" i="4"/>
  <c r="F332" i="4"/>
  <c r="F331" i="4"/>
  <c r="F330" i="4"/>
  <c r="F329" i="4"/>
  <c r="F328" i="4"/>
  <c r="F327" i="4"/>
  <c r="E327" i="4"/>
  <c r="D327" i="4"/>
  <c r="F326" i="4"/>
  <c r="F325" i="4"/>
  <c r="F324" i="4"/>
  <c r="F323" i="4"/>
  <c r="E322" i="4"/>
  <c r="D322" i="4"/>
  <c r="F322" i="4" s="1"/>
  <c r="D321" i="4"/>
  <c r="F321" i="4" s="1"/>
  <c r="F320" i="4"/>
  <c r="F319" i="4"/>
  <c r="F318" i="4"/>
  <c r="F317" i="4"/>
  <c r="F316" i="4"/>
  <c r="F315" i="4"/>
  <c r="E314" i="4"/>
  <c r="D314" i="4"/>
  <c r="F313" i="4"/>
  <c r="F312" i="4"/>
  <c r="F311" i="4"/>
  <c r="F310" i="4"/>
  <c r="E310" i="4"/>
  <c r="D310" i="4"/>
  <c r="E309" i="4"/>
  <c r="F306" i="4"/>
  <c r="F305" i="4"/>
  <c r="F304" i="4"/>
  <c r="F303" i="4"/>
  <c r="F302" i="4"/>
  <c r="F298" i="4"/>
  <c r="E298" i="4"/>
  <c r="D298" i="4"/>
  <c r="E297" i="4"/>
  <c r="D293" i="1" s="1"/>
  <c r="D297" i="4"/>
  <c r="F297" i="4" s="1"/>
  <c r="F296" i="4"/>
  <c r="F295" i="4"/>
  <c r="F294" i="4"/>
  <c r="F293" i="4"/>
  <c r="F292" i="4"/>
  <c r="F291" i="4"/>
  <c r="F290" i="4"/>
  <c r="F289" i="4"/>
  <c r="E289" i="4"/>
  <c r="D289" i="4"/>
  <c r="F288" i="4"/>
  <c r="F287" i="4"/>
  <c r="F286" i="4"/>
  <c r="F285" i="4"/>
  <c r="F284" i="4"/>
  <c r="F283" i="4"/>
  <c r="E283" i="4"/>
  <c r="D283" i="4"/>
  <c r="F282" i="4"/>
  <c r="F281" i="4"/>
  <c r="F280" i="4"/>
  <c r="F279" i="4"/>
  <c r="F278" i="4"/>
  <c r="E278" i="4"/>
  <c r="D278" i="4"/>
  <c r="F277" i="4"/>
  <c r="F276" i="4"/>
  <c r="F275" i="4"/>
  <c r="E274" i="4"/>
  <c r="D274" i="4"/>
  <c r="F272" i="4"/>
  <c r="F271" i="4"/>
  <c r="F270" i="4"/>
  <c r="E269" i="4"/>
  <c r="D269" i="4"/>
  <c r="F269" i="4" s="1"/>
  <c r="F268" i="4"/>
  <c r="F267" i="4"/>
  <c r="F266" i="4"/>
  <c r="F265" i="4"/>
  <c r="F264" i="4"/>
  <c r="E263" i="4"/>
  <c r="E262" i="4" s="1"/>
  <c r="D263" i="4"/>
  <c r="F263" i="4" s="1"/>
  <c r="D262" i="4"/>
  <c r="F262" i="4" s="1"/>
  <c r="F261" i="4"/>
  <c r="F260" i="4"/>
  <c r="F259" i="4"/>
  <c r="F258" i="4"/>
  <c r="F257" i="4"/>
  <c r="E257" i="4"/>
  <c r="D257" i="4"/>
  <c r="F256" i="4"/>
  <c r="F255" i="4"/>
  <c r="E254" i="4"/>
  <c r="D254" i="4"/>
  <c r="F254" i="4" s="1"/>
  <c r="F253" i="4"/>
  <c r="F252" i="4"/>
  <c r="F251" i="4"/>
  <c r="F250" i="4"/>
  <c r="E250" i="4"/>
  <c r="D250" i="4"/>
  <c r="F249" i="4"/>
  <c r="F248" i="4"/>
  <c r="F247" i="4"/>
  <c r="E246" i="4"/>
  <c r="D246" i="4"/>
  <c r="F246" i="4" s="1"/>
  <c r="F245" i="4"/>
  <c r="F244" i="4"/>
  <c r="F243" i="4"/>
  <c r="F242" i="4"/>
  <c r="E242" i="4"/>
  <c r="D242" i="4"/>
  <c r="F241" i="4"/>
  <c r="F240" i="4"/>
  <c r="F239" i="4"/>
  <c r="F238" i="4"/>
  <c r="E237" i="4"/>
  <c r="E230" i="4" s="1"/>
  <c r="D226" i="1" s="1"/>
  <c r="D237" i="4"/>
  <c r="F236" i="4"/>
  <c r="F235" i="4"/>
  <c r="F234" i="4"/>
  <c r="E234" i="4"/>
  <c r="D234" i="4"/>
  <c r="F233" i="4"/>
  <c r="F232" i="4"/>
  <c r="F231" i="4"/>
  <c r="E231" i="4"/>
  <c r="D231" i="4"/>
  <c r="F229" i="4"/>
  <c r="F228" i="4"/>
  <c r="F227" i="4"/>
  <c r="F226" i="4"/>
  <c r="E225" i="4"/>
  <c r="D225" i="4"/>
  <c r="F225" i="4" s="1"/>
  <c r="F224" i="4"/>
  <c r="F223" i="4"/>
  <c r="F222" i="4"/>
  <c r="E222" i="4"/>
  <c r="E221" i="4" s="1"/>
  <c r="D222" i="4"/>
  <c r="F220" i="4"/>
  <c r="F219" i="4"/>
  <c r="F218" i="4"/>
  <c r="F217" i="4"/>
  <c r="E216" i="4"/>
  <c r="D212" i="1" s="1"/>
  <c r="D216" i="4"/>
  <c r="F216" i="4" s="1"/>
  <c r="F215" i="4"/>
  <c r="F214" i="4"/>
  <c r="F213" i="4"/>
  <c r="F212" i="4"/>
  <c r="F211" i="4"/>
  <c r="F210" i="4"/>
  <c r="F209" i="4"/>
  <c r="F208" i="4"/>
  <c r="E208" i="4"/>
  <c r="D208" i="4"/>
  <c r="F207" i="4"/>
  <c r="F206" i="4"/>
  <c r="F205" i="4"/>
  <c r="F204" i="4"/>
  <c r="E203" i="4"/>
  <c r="E202" i="4" s="1"/>
  <c r="D203" i="4"/>
  <c r="F203" i="4" s="1"/>
  <c r="F201" i="4"/>
  <c r="F200" i="4"/>
  <c r="F199" i="4"/>
  <c r="F198" i="4"/>
  <c r="F197" i="4"/>
  <c r="F196" i="4"/>
  <c r="F195" i="4"/>
  <c r="E194" i="4"/>
  <c r="F194" i="4" s="1"/>
  <c r="D194" i="4"/>
  <c r="F193" i="4"/>
  <c r="F192" i="4"/>
  <c r="F191" i="4"/>
  <c r="F190" i="4"/>
  <c r="E189" i="4"/>
  <c r="D189" i="4"/>
  <c r="F189" i="4" s="1"/>
  <c r="F188" i="4"/>
  <c r="F187" i="4"/>
  <c r="F186" i="4"/>
  <c r="F185" i="4"/>
  <c r="F184" i="4"/>
  <c r="F183" i="4"/>
  <c r="F182" i="4"/>
  <c r="F181" i="4"/>
  <c r="F180" i="4"/>
  <c r="F179" i="4"/>
  <c r="E178" i="4"/>
  <c r="F178" i="4" s="1"/>
  <c r="D178" i="4"/>
  <c r="F177" i="4"/>
  <c r="F176" i="4"/>
  <c r="F175" i="4"/>
  <c r="F174" i="4"/>
  <c r="F173" i="4"/>
  <c r="F172" i="4"/>
  <c r="F171" i="4"/>
  <c r="E170" i="4"/>
  <c r="D170" i="4"/>
  <c r="F169" i="4"/>
  <c r="F168" i="4"/>
  <c r="F167" i="4"/>
  <c r="F166" i="4"/>
  <c r="E165" i="4"/>
  <c r="F165" i="4" s="1"/>
  <c r="D165" i="4"/>
  <c r="F163" i="4"/>
  <c r="F162" i="4"/>
  <c r="F161" i="4"/>
  <c r="E160" i="4"/>
  <c r="D160" i="4"/>
  <c r="F159" i="4"/>
  <c r="F158" i="4"/>
  <c r="F157" i="4"/>
  <c r="F156" i="4"/>
  <c r="F155" i="4"/>
  <c r="E154" i="4"/>
  <c r="D154" i="4"/>
  <c r="F151" i="4"/>
  <c r="F150" i="4"/>
  <c r="F149" i="4"/>
  <c r="F148" i="4"/>
  <c r="F147" i="4"/>
  <c r="F146" i="4"/>
  <c r="F145" i="4"/>
  <c r="F144" i="4"/>
  <c r="F143" i="4"/>
  <c r="F142" i="4"/>
  <c r="F141" i="4"/>
  <c r="E141" i="4"/>
  <c r="D141" i="4"/>
  <c r="D140" i="4" s="1"/>
  <c r="F140" i="4" s="1"/>
  <c r="E140" i="4"/>
  <c r="F139" i="4"/>
  <c r="F138" i="4"/>
  <c r="F137" i="4"/>
  <c r="F136" i="4"/>
  <c r="E135" i="4"/>
  <c r="E134" i="4" s="1"/>
  <c r="D135" i="4"/>
  <c r="D134" i="4" s="1"/>
  <c r="F133" i="4"/>
  <c r="F132" i="4"/>
  <c r="F131" i="4"/>
  <c r="F130" i="4"/>
  <c r="F129" i="4"/>
  <c r="E129" i="4"/>
  <c r="D129" i="4"/>
  <c r="F128" i="4"/>
  <c r="F127" i="4"/>
  <c r="E126" i="4"/>
  <c r="E125" i="4" s="1"/>
  <c r="D126" i="4"/>
  <c r="F124" i="4"/>
  <c r="F123" i="4"/>
  <c r="F122" i="4"/>
  <c r="F121" i="4"/>
  <c r="F120" i="4"/>
  <c r="E120" i="4"/>
  <c r="D120" i="4"/>
  <c r="F119" i="4"/>
  <c r="F118" i="4"/>
  <c r="F117" i="4"/>
  <c r="F116" i="4"/>
  <c r="F115" i="4"/>
  <c r="F114" i="4"/>
  <c r="F113" i="4"/>
  <c r="E112" i="4"/>
  <c r="D112" i="4"/>
  <c r="F111" i="4"/>
  <c r="F110" i="4"/>
  <c r="F109" i="4"/>
  <c r="F108" i="4"/>
  <c r="F107" i="4"/>
  <c r="E107" i="4"/>
  <c r="D107" i="4"/>
  <c r="D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D83" i="4"/>
  <c r="E82" i="4"/>
  <c r="D78" i="1" s="1"/>
  <c r="F81" i="4"/>
  <c r="F80" i="4"/>
  <c r="F79" i="4"/>
  <c r="F78" i="4"/>
  <c r="E77" i="4"/>
  <c r="D77" i="4"/>
  <c r="F77" i="4" s="1"/>
  <c r="F76" i="4"/>
  <c r="F75" i="4"/>
  <c r="F74" i="4"/>
  <c r="E74" i="4"/>
  <c r="D74" i="4"/>
  <c r="F73" i="4"/>
  <c r="F72" i="4"/>
  <c r="F71" i="4"/>
  <c r="E71" i="4"/>
  <c r="D71" i="4"/>
  <c r="F70" i="4"/>
  <c r="F69" i="4"/>
  <c r="E68" i="4"/>
  <c r="D68" i="4"/>
  <c r="F67" i="4"/>
  <c r="F66" i="4"/>
  <c r="F65" i="4"/>
  <c r="F64" i="4"/>
  <c r="E64" i="4"/>
  <c r="D64" i="4"/>
  <c r="F63" i="4"/>
  <c r="F62" i="4"/>
  <c r="F61" i="4"/>
  <c r="E61" i="4"/>
  <c r="D61" i="4"/>
  <c r="F60" i="4"/>
  <c r="F59" i="4"/>
  <c r="E58" i="4"/>
  <c r="D58" i="4"/>
  <c r="F58" i="4" s="1"/>
  <c r="F57" i="4"/>
  <c r="F56" i="4"/>
  <c r="F55" i="4"/>
  <c r="F54" i="4"/>
  <c r="F53" i="4"/>
  <c r="E53" i="4"/>
  <c r="D53" i="4"/>
  <c r="F52" i="4"/>
  <c r="F51" i="4"/>
  <c r="E50" i="4"/>
  <c r="D50" i="4"/>
  <c r="F48" i="4"/>
  <c r="F47" i="4"/>
  <c r="F46" i="4"/>
  <c r="F45" i="4"/>
  <c r="F44" i="4"/>
  <c r="E44" i="4"/>
  <c r="E43" i="4" s="1"/>
  <c r="D39" i="1" s="1"/>
  <c r="G39" i="1" s="1"/>
  <c r="D44" i="4"/>
  <c r="D43" i="4"/>
  <c r="F43" i="4" s="1"/>
  <c r="F42" i="4"/>
  <c r="F41" i="4"/>
  <c r="F40" i="4"/>
  <c r="F39" i="4"/>
  <c r="E39" i="4"/>
  <c r="D39" i="4"/>
  <c r="F38" i="4"/>
  <c r="F37" i="4"/>
  <c r="E36" i="4"/>
  <c r="D36" i="4"/>
  <c r="F36" i="4" s="1"/>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I40" i="3"/>
  <c r="G40" i="3"/>
  <c r="B40" i="3"/>
  <c r="G39" i="3"/>
  <c r="B39" i="3"/>
  <c r="G38" i="3"/>
  <c r="B38" i="3"/>
  <c r="H37" i="3"/>
  <c r="G37" i="3"/>
  <c r="B37" i="3"/>
  <c r="I35" i="3"/>
  <c r="H35" i="3"/>
  <c r="G35" i="3"/>
  <c r="B35" i="3"/>
  <c r="I34" i="3"/>
  <c r="H34" i="3"/>
  <c r="G34" i="3"/>
  <c r="B34" i="3"/>
  <c r="I33" i="3"/>
  <c r="H33" i="3"/>
  <c r="G33" i="3"/>
  <c r="B33" i="3"/>
  <c r="H32" i="3"/>
  <c r="G32" i="3"/>
  <c r="B32" i="3"/>
  <c r="G30" i="3"/>
  <c r="B30" i="3"/>
  <c r="I29" i="3"/>
  <c r="G29" i="3"/>
  <c r="B29" i="3"/>
  <c r="I28" i="3"/>
  <c r="H28" i="3"/>
  <c r="G28" i="3"/>
  <c r="B28" i="3"/>
  <c r="G27" i="3"/>
  <c r="B27" i="3"/>
  <c r="I26" i="3"/>
  <c r="H26" i="3"/>
  <c r="G26" i="3"/>
  <c r="B26" i="3"/>
  <c r="I24" i="3"/>
  <c r="G24" i="3"/>
  <c r="B24" i="3"/>
  <c r="G23" i="3"/>
  <c r="B23" i="3"/>
  <c r="G22" i="3"/>
  <c r="B22" i="3"/>
  <c r="I21" i="3"/>
  <c r="H21" i="3"/>
  <c r="G21" i="3"/>
  <c r="B21" i="3"/>
  <c r="G19" i="3"/>
  <c r="B19" i="3"/>
  <c r="G18" i="3"/>
  <c r="B18" i="3"/>
  <c r="G17" i="3"/>
  <c r="B17" i="3"/>
  <c r="G16" i="3"/>
  <c r="B16" i="3"/>
  <c r="H10" i="3" a="1"/>
  <c r="H10" i="3" s="1"/>
  <c r="L3" i="9" s="1"/>
  <c r="C1686" i="1"/>
  <c r="H1686" i="1" s="1"/>
  <c r="C1685" i="1"/>
  <c r="H1685" i="1" s="1"/>
  <c r="C1684" i="1"/>
  <c r="H1684" i="1" s="1"/>
  <c r="C1683" i="1"/>
  <c r="G1683" i="1" s="1"/>
  <c r="H1682" i="1"/>
  <c r="C1682" i="1"/>
  <c r="G1682" i="1" s="1"/>
  <c r="C1681" i="1"/>
  <c r="H1681" i="1" s="1"/>
  <c r="C1680" i="1"/>
  <c r="H1680" i="1" s="1"/>
  <c r="H1679" i="1"/>
  <c r="C1679" i="1"/>
  <c r="G1679" i="1" s="1"/>
  <c r="H1678" i="1"/>
  <c r="G1678" i="1"/>
  <c r="C1678" i="1"/>
  <c r="G1677" i="1"/>
  <c r="C1677" i="1"/>
  <c r="H1677" i="1" s="1"/>
  <c r="C1676" i="1"/>
  <c r="H1676" i="1" s="1"/>
  <c r="H1675" i="1"/>
  <c r="C1675" i="1"/>
  <c r="G1675" i="1" s="1"/>
  <c r="H1674" i="1"/>
  <c r="G1674" i="1"/>
  <c r="C1674" i="1"/>
  <c r="G1673" i="1"/>
  <c r="C1673" i="1"/>
  <c r="H1673" i="1" s="1"/>
  <c r="C1672" i="1"/>
  <c r="H1672" i="1" s="1"/>
  <c r="H1671" i="1"/>
  <c r="C1671" i="1"/>
  <c r="G1671" i="1" s="1"/>
  <c r="H1670" i="1"/>
  <c r="G1670" i="1"/>
  <c r="C1670" i="1"/>
  <c r="G1669" i="1"/>
  <c r="C1669" i="1"/>
  <c r="H1669" i="1" s="1"/>
  <c r="C1668" i="1"/>
  <c r="H1668" i="1" s="1"/>
  <c r="H1667" i="1"/>
  <c r="C1667" i="1"/>
  <c r="G1667" i="1" s="1"/>
  <c r="C1666" i="1"/>
  <c r="G1666" i="1" s="1"/>
  <c r="G1665" i="1"/>
  <c r="C1665" i="1"/>
  <c r="H1665" i="1" s="1"/>
  <c r="C1664" i="1"/>
  <c r="H1664" i="1" s="1"/>
  <c r="H1663" i="1"/>
  <c r="C1663" i="1"/>
  <c r="G1663" i="1" s="1"/>
  <c r="H1662" i="1"/>
  <c r="G1662" i="1"/>
  <c r="C1662" i="1"/>
  <c r="G1661" i="1"/>
  <c r="C1661" i="1"/>
  <c r="H1661" i="1" s="1"/>
  <c r="C1660" i="1"/>
  <c r="H1660" i="1" s="1"/>
  <c r="H1659" i="1"/>
  <c r="C1659" i="1"/>
  <c r="G1659" i="1" s="1"/>
  <c r="H1658" i="1"/>
  <c r="G1658" i="1"/>
  <c r="C1658" i="1"/>
  <c r="G1657" i="1"/>
  <c r="C1657" i="1"/>
  <c r="H1657" i="1" s="1"/>
  <c r="C1656" i="1"/>
  <c r="H1656" i="1" s="1"/>
  <c r="H1655" i="1"/>
  <c r="C1655" i="1"/>
  <c r="G1655" i="1" s="1"/>
  <c r="H1654" i="1"/>
  <c r="G1654" i="1"/>
  <c r="C1654" i="1"/>
  <c r="G1653" i="1"/>
  <c r="C1653" i="1"/>
  <c r="H1653" i="1" s="1"/>
  <c r="C1652" i="1"/>
  <c r="H1652" i="1" s="1"/>
  <c r="H1651" i="1"/>
  <c r="C1651" i="1"/>
  <c r="G1651" i="1" s="1"/>
  <c r="H1650" i="1"/>
  <c r="G1650" i="1"/>
  <c r="C1650" i="1"/>
  <c r="G1649" i="1"/>
  <c r="C1649" i="1"/>
  <c r="H1649" i="1" s="1"/>
  <c r="C1648" i="1"/>
  <c r="H1648" i="1" s="1"/>
  <c r="H1647" i="1"/>
  <c r="C1647" i="1"/>
  <c r="G1647" i="1" s="1"/>
  <c r="H1646" i="1"/>
  <c r="G1646" i="1"/>
  <c r="C1646" i="1"/>
  <c r="G1645" i="1"/>
  <c r="C1645" i="1"/>
  <c r="H1645" i="1" s="1"/>
  <c r="C1644" i="1"/>
  <c r="H1644" i="1" s="1"/>
  <c r="H1643" i="1"/>
  <c r="C1643" i="1"/>
  <c r="G1643" i="1" s="1"/>
  <c r="H1642" i="1"/>
  <c r="G1642" i="1"/>
  <c r="C1642" i="1"/>
  <c r="G1641" i="1"/>
  <c r="C1641" i="1"/>
  <c r="H1641" i="1" s="1"/>
  <c r="C1640" i="1"/>
  <c r="H1640" i="1" s="1"/>
  <c r="H1639" i="1"/>
  <c r="C1639" i="1"/>
  <c r="G1639" i="1" s="1"/>
  <c r="C1638" i="1"/>
  <c r="G1638" i="1" s="1"/>
  <c r="G1637" i="1"/>
  <c r="C1637" i="1"/>
  <c r="H1637" i="1" s="1"/>
  <c r="C1636" i="1"/>
  <c r="H1636" i="1" s="1"/>
  <c r="H1635" i="1"/>
  <c r="C1635" i="1"/>
  <c r="G1635" i="1" s="1"/>
  <c r="C1634" i="1"/>
  <c r="G1634" i="1" s="1"/>
  <c r="G1633" i="1"/>
  <c r="C1633" i="1"/>
  <c r="H1633" i="1" s="1"/>
  <c r="C1632" i="1"/>
  <c r="H1632" i="1" s="1"/>
  <c r="H1631" i="1"/>
  <c r="C1631" i="1"/>
  <c r="G1631" i="1" s="1"/>
  <c r="H1630" i="1"/>
  <c r="G1630" i="1"/>
  <c r="C1630" i="1"/>
  <c r="G1629" i="1"/>
  <c r="C1629" i="1"/>
  <c r="H1629" i="1" s="1"/>
  <c r="H1627" i="1"/>
  <c r="C1627" i="1"/>
  <c r="G1627" i="1" s="1"/>
  <c r="H1626" i="1"/>
  <c r="G1626" i="1"/>
  <c r="C1626" i="1"/>
  <c r="G1625" i="1"/>
  <c r="C1625" i="1"/>
  <c r="H1625" i="1" s="1"/>
  <c r="C1624" i="1"/>
  <c r="H1624" i="1" s="1"/>
  <c r="H1623" i="1"/>
  <c r="C1623" i="1"/>
  <c r="G1623" i="1" s="1"/>
  <c r="C1620" i="1"/>
  <c r="H1620" i="1" s="1"/>
  <c r="H1619" i="1"/>
  <c r="C1619" i="1"/>
  <c r="G1619" i="1" s="1"/>
  <c r="H1618" i="1"/>
  <c r="G1618" i="1"/>
  <c r="C1618" i="1"/>
  <c r="G1617" i="1"/>
  <c r="C1617" i="1"/>
  <c r="H1617" i="1" s="1"/>
  <c r="C1616" i="1"/>
  <c r="H1616" i="1" s="1"/>
  <c r="H1615" i="1"/>
  <c r="C1615" i="1"/>
  <c r="G1615" i="1" s="1"/>
  <c r="H1614" i="1"/>
  <c r="G1614" i="1"/>
  <c r="C1614" i="1"/>
  <c r="C1613" i="1"/>
  <c r="H1613" i="1" s="1"/>
  <c r="C1612" i="1"/>
  <c r="H1612" i="1" s="1"/>
  <c r="C1611" i="1"/>
  <c r="G1611" i="1" s="1"/>
  <c r="H1610" i="1"/>
  <c r="G1610" i="1"/>
  <c r="C1610" i="1"/>
  <c r="G1609" i="1"/>
  <c r="C1609" i="1"/>
  <c r="H1609" i="1" s="1"/>
  <c r="C1608" i="1"/>
  <c r="H1608" i="1" s="1"/>
  <c r="C1607" i="1"/>
  <c r="H1607" i="1" s="1"/>
  <c r="H1606" i="1"/>
  <c r="G1606" i="1"/>
  <c r="C1606" i="1"/>
  <c r="C1605" i="1"/>
  <c r="H1605" i="1" s="1"/>
  <c r="C1604" i="1"/>
  <c r="H1604" i="1" s="1"/>
  <c r="H1603" i="1"/>
  <c r="G1603" i="1"/>
  <c r="C1603" i="1"/>
  <c r="H1602" i="1"/>
  <c r="C1602" i="1"/>
  <c r="G1602" i="1" s="1"/>
  <c r="C1601" i="1"/>
  <c r="H1601" i="1" s="1"/>
  <c r="C1600" i="1"/>
  <c r="H1600" i="1" s="1"/>
  <c r="H1599" i="1"/>
  <c r="G1599" i="1"/>
  <c r="C1599" i="1"/>
  <c r="H1598" i="1"/>
  <c r="G1598" i="1"/>
  <c r="C1598" i="1"/>
  <c r="G1597" i="1"/>
  <c r="C1597" i="1"/>
  <c r="H1597" i="1" s="1"/>
  <c r="C1596" i="1"/>
  <c r="H1596" i="1" s="1"/>
  <c r="H1595" i="1"/>
  <c r="C1595" i="1"/>
  <c r="G1595" i="1" s="1"/>
  <c r="G1594" i="1"/>
  <c r="C1594" i="1"/>
  <c r="H1594" i="1" s="1"/>
  <c r="C1593" i="1"/>
  <c r="H1593" i="1" s="1"/>
  <c r="C1592" i="1"/>
  <c r="H1592" i="1" s="1"/>
  <c r="H1591" i="1"/>
  <c r="C1591" i="1"/>
  <c r="G1591" i="1" s="1"/>
  <c r="H1590" i="1"/>
  <c r="G1590" i="1"/>
  <c r="C1590" i="1"/>
  <c r="G1589" i="1"/>
  <c r="C1589" i="1"/>
  <c r="H1589" i="1" s="1"/>
  <c r="C1588" i="1"/>
  <c r="H1588" i="1" s="1"/>
  <c r="H1587" i="1"/>
  <c r="C1587" i="1"/>
  <c r="G1587" i="1" s="1"/>
  <c r="G1586" i="1"/>
  <c r="C1586" i="1"/>
  <c r="H1586" i="1" s="1"/>
  <c r="C1585" i="1"/>
  <c r="H1585" i="1" s="1"/>
  <c r="C1584" i="1"/>
  <c r="H1584" i="1" s="1"/>
  <c r="C1582" i="1"/>
  <c r="H1582" i="1" s="1"/>
  <c r="D1581" i="1"/>
  <c r="C1581" i="1"/>
  <c r="H1581" i="1" s="1"/>
  <c r="G1580" i="1"/>
  <c r="D1580" i="1"/>
  <c r="J1580" i="1" s="1"/>
  <c r="C1580" i="1"/>
  <c r="H1580" i="1" s="1"/>
  <c r="D1579" i="1"/>
  <c r="C1579" i="1"/>
  <c r="H1579" i="1" s="1"/>
  <c r="G1578" i="1"/>
  <c r="I1578" i="1" s="1"/>
  <c r="D1578" i="1"/>
  <c r="J1578" i="1" s="1"/>
  <c r="C1578" i="1"/>
  <c r="H1578" i="1" s="1"/>
  <c r="G1577" i="1"/>
  <c r="D1577" i="1"/>
  <c r="C1577" i="1"/>
  <c r="H1577" i="1" s="1"/>
  <c r="D1576" i="1"/>
  <c r="C1576" i="1"/>
  <c r="H1576" i="1" s="1"/>
  <c r="G1575" i="1"/>
  <c r="I1575" i="1" s="1"/>
  <c r="D1575" i="1"/>
  <c r="J1575" i="1" s="1"/>
  <c r="C1575" i="1"/>
  <c r="H1575" i="1" s="1"/>
  <c r="D1574" i="1"/>
  <c r="C1574" i="1"/>
  <c r="H1574" i="1" s="1"/>
  <c r="G1573" i="1"/>
  <c r="I1573" i="1" s="1"/>
  <c r="D1573" i="1"/>
  <c r="J1573" i="1" s="1"/>
  <c r="C1573" i="1"/>
  <c r="H1573" i="1" s="1"/>
  <c r="G1572" i="1"/>
  <c r="D1572" i="1"/>
  <c r="C1572" i="1"/>
  <c r="H1572" i="1" s="1"/>
  <c r="G1571" i="1"/>
  <c r="D1571" i="1"/>
  <c r="C1571" i="1"/>
  <c r="H1571" i="1" s="1"/>
  <c r="D1570" i="1"/>
  <c r="C1570" i="1"/>
  <c r="H1570" i="1" s="1"/>
  <c r="G1569" i="1"/>
  <c r="D1569" i="1"/>
  <c r="J1569" i="1" s="1"/>
  <c r="C1569" i="1"/>
  <c r="D1568" i="1"/>
  <c r="C1568" i="1"/>
  <c r="H1568" i="1" s="1"/>
  <c r="G1567" i="1"/>
  <c r="D1567" i="1"/>
  <c r="J1567" i="1" s="1"/>
  <c r="C1567" i="1"/>
  <c r="D1566" i="1"/>
  <c r="C1566" i="1"/>
  <c r="H1566" i="1" s="1"/>
  <c r="G1565" i="1"/>
  <c r="D1565" i="1"/>
  <c r="J1565" i="1" s="1"/>
  <c r="C1565" i="1"/>
  <c r="D1564" i="1"/>
  <c r="C1564" i="1"/>
  <c r="H1564" i="1" s="1"/>
  <c r="D1563" i="1"/>
  <c r="C1563" i="1"/>
  <c r="H1563" i="1" s="1"/>
  <c r="G1562" i="1"/>
  <c r="D1562" i="1"/>
  <c r="J1562" i="1" s="1"/>
  <c r="C1562" i="1"/>
  <c r="D1561" i="1"/>
  <c r="C1561" i="1"/>
  <c r="H1561" i="1" s="1"/>
  <c r="G1560" i="1"/>
  <c r="D1560" i="1"/>
  <c r="J1560" i="1" s="1"/>
  <c r="C1560" i="1"/>
  <c r="D1559" i="1"/>
  <c r="C1559" i="1"/>
  <c r="H1559" i="1" s="1"/>
  <c r="G1558" i="1"/>
  <c r="D1558" i="1"/>
  <c r="J1558" i="1" s="1"/>
  <c r="C1558" i="1"/>
  <c r="D1557" i="1"/>
  <c r="C1557" i="1"/>
  <c r="H1557" i="1" s="1"/>
  <c r="D1556" i="1"/>
  <c r="C1556" i="1"/>
  <c r="H1556" i="1" s="1"/>
  <c r="D1555" i="1"/>
  <c r="C1555" i="1"/>
  <c r="H1555" i="1" s="1"/>
  <c r="G1554" i="1"/>
  <c r="D1554" i="1"/>
  <c r="J1554" i="1" s="1"/>
  <c r="C1554" i="1"/>
  <c r="D1553" i="1"/>
  <c r="C1553" i="1"/>
  <c r="H1553" i="1" s="1"/>
  <c r="G1552" i="1"/>
  <c r="D1552" i="1"/>
  <c r="J1552" i="1" s="1"/>
  <c r="C1552" i="1"/>
  <c r="D1551" i="1"/>
  <c r="C1551" i="1"/>
  <c r="H1551" i="1" s="1"/>
  <c r="G1550" i="1"/>
  <c r="D1550" i="1"/>
  <c r="J1550" i="1" s="1"/>
  <c r="C1550" i="1"/>
  <c r="D1549" i="1"/>
  <c r="C1549" i="1"/>
  <c r="H1549" i="1" s="1"/>
  <c r="G1548" i="1"/>
  <c r="D1548" i="1"/>
  <c r="J1548" i="1" s="1"/>
  <c r="C1548" i="1"/>
  <c r="H1547" i="1"/>
  <c r="G1547" i="1"/>
  <c r="D1547" i="1"/>
  <c r="C1547" i="1"/>
  <c r="J1547" i="1" s="1"/>
  <c r="D1546" i="1"/>
  <c r="J1546" i="1" s="1"/>
  <c r="C1546" i="1"/>
  <c r="H1546" i="1" s="1"/>
  <c r="H1545" i="1"/>
  <c r="G1545" i="1"/>
  <c r="I1545" i="1" s="1"/>
  <c r="D1545" i="1"/>
  <c r="C1545" i="1"/>
  <c r="J1545" i="1" s="1"/>
  <c r="D1544" i="1"/>
  <c r="J1544" i="1" s="1"/>
  <c r="C1544" i="1"/>
  <c r="H1544" i="1" s="1"/>
  <c r="H1543" i="1"/>
  <c r="G1543" i="1"/>
  <c r="I1543" i="1" s="1"/>
  <c r="D1543" i="1"/>
  <c r="C1543" i="1"/>
  <c r="J1543" i="1" s="1"/>
  <c r="D1542" i="1"/>
  <c r="J1542" i="1" s="1"/>
  <c r="C1542" i="1"/>
  <c r="H1542" i="1" s="1"/>
  <c r="H1541" i="1"/>
  <c r="G1541" i="1"/>
  <c r="I1541" i="1" s="1"/>
  <c r="D1541" i="1"/>
  <c r="C1541" i="1"/>
  <c r="J1541" i="1" s="1"/>
  <c r="H1540" i="1"/>
  <c r="G1540" i="1"/>
  <c r="D1540" i="1"/>
  <c r="C1540" i="1"/>
  <c r="H1539" i="1"/>
  <c r="G1539" i="1"/>
  <c r="D1539" i="1"/>
  <c r="C1539" i="1"/>
  <c r="C1538" i="1"/>
  <c r="H1536" i="1"/>
  <c r="G1536" i="1"/>
  <c r="D1536" i="1"/>
  <c r="C1536" i="1"/>
  <c r="H1535" i="1"/>
  <c r="G1535" i="1"/>
  <c r="D1535" i="1"/>
  <c r="C1535" i="1"/>
  <c r="H1534" i="1"/>
  <c r="G1534" i="1"/>
  <c r="D1534" i="1"/>
  <c r="C1534" i="1"/>
  <c r="H1533" i="1"/>
  <c r="G1533" i="1"/>
  <c r="D1533" i="1"/>
  <c r="C1533" i="1"/>
  <c r="H1532" i="1"/>
  <c r="G1532" i="1"/>
  <c r="D1532" i="1"/>
  <c r="C1532" i="1"/>
  <c r="H1531" i="1"/>
  <c r="G1531" i="1"/>
  <c r="D1531" i="1"/>
  <c r="C1531" i="1"/>
  <c r="H1530" i="1"/>
  <c r="G1530" i="1"/>
  <c r="D1530" i="1"/>
  <c r="C1530" i="1"/>
  <c r="H1529" i="1"/>
  <c r="G1529" i="1"/>
  <c r="D1529" i="1"/>
  <c r="C1529" i="1"/>
  <c r="H1528" i="1"/>
  <c r="G1528" i="1"/>
  <c r="D1528" i="1"/>
  <c r="C1528" i="1"/>
  <c r="H1527" i="1"/>
  <c r="G1527" i="1"/>
  <c r="D1527" i="1"/>
  <c r="C1527" i="1"/>
  <c r="H1526" i="1"/>
  <c r="G1526" i="1"/>
  <c r="D1526" i="1"/>
  <c r="C1526" i="1"/>
  <c r="D1525" i="1"/>
  <c r="H1524" i="1"/>
  <c r="G1524" i="1"/>
  <c r="D1524" i="1"/>
  <c r="C1524" i="1"/>
  <c r="H1523" i="1"/>
  <c r="G1523" i="1"/>
  <c r="D1523" i="1"/>
  <c r="C1523" i="1"/>
  <c r="H1522" i="1"/>
  <c r="G1522" i="1"/>
  <c r="D1522" i="1"/>
  <c r="C1522" i="1"/>
  <c r="H1521" i="1"/>
  <c r="G1521" i="1"/>
  <c r="D1521" i="1"/>
  <c r="C1521" i="1"/>
  <c r="H1520" i="1"/>
  <c r="G1520" i="1"/>
  <c r="D1520" i="1"/>
  <c r="C1520" i="1"/>
  <c r="H1519" i="1"/>
  <c r="G1519" i="1"/>
  <c r="D1519" i="1"/>
  <c r="C1519" i="1"/>
  <c r="H1518" i="1"/>
  <c r="G1518" i="1"/>
  <c r="D1518" i="1"/>
  <c r="C1518" i="1"/>
  <c r="H1517" i="1"/>
  <c r="G1517" i="1"/>
  <c r="D1517" i="1"/>
  <c r="C1517" i="1"/>
  <c r="H1516" i="1"/>
  <c r="G1516" i="1"/>
  <c r="D1516" i="1"/>
  <c r="C1516" i="1"/>
  <c r="H1515" i="1"/>
  <c r="G1515" i="1"/>
  <c r="D1515" i="1"/>
  <c r="C1515" i="1"/>
  <c r="H1514" i="1"/>
  <c r="G1514" i="1"/>
  <c r="D1514" i="1"/>
  <c r="C1514" i="1"/>
  <c r="H1513" i="1"/>
  <c r="G1513" i="1"/>
  <c r="D1513" i="1"/>
  <c r="C1513" i="1"/>
  <c r="H1512" i="1"/>
  <c r="G1512" i="1"/>
  <c r="D1512" i="1"/>
  <c r="C1512" i="1"/>
  <c r="H1511" i="1"/>
  <c r="G1511" i="1"/>
  <c r="D1511" i="1"/>
  <c r="C1511" i="1"/>
  <c r="D1510" i="1"/>
  <c r="H1509" i="1"/>
  <c r="G1509" i="1"/>
  <c r="D1509" i="1"/>
  <c r="C1509" i="1"/>
  <c r="H1508" i="1"/>
  <c r="G1508" i="1"/>
  <c r="D1508" i="1"/>
  <c r="C1508" i="1"/>
  <c r="H1507" i="1"/>
  <c r="G1507" i="1"/>
  <c r="D1507" i="1"/>
  <c r="C1507" i="1"/>
  <c r="H1506" i="1"/>
  <c r="G1506" i="1"/>
  <c r="D1506" i="1"/>
  <c r="C1506" i="1"/>
  <c r="H1505" i="1"/>
  <c r="G1505" i="1"/>
  <c r="D1505" i="1"/>
  <c r="C1505" i="1"/>
  <c r="H1504" i="1"/>
  <c r="G1504" i="1"/>
  <c r="D1504" i="1"/>
  <c r="C1504" i="1"/>
  <c r="H1503" i="1"/>
  <c r="G1503" i="1"/>
  <c r="D1503" i="1"/>
  <c r="C1503" i="1"/>
  <c r="H1502" i="1"/>
  <c r="G1502" i="1"/>
  <c r="D1502" i="1"/>
  <c r="C1502" i="1"/>
  <c r="H1501" i="1"/>
  <c r="G1501" i="1"/>
  <c r="D1501" i="1"/>
  <c r="C1501" i="1"/>
  <c r="H1500" i="1"/>
  <c r="G1500" i="1"/>
  <c r="D1500" i="1"/>
  <c r="C1500" i="1"/>
  <c r="H1499" i="1"/>
  <c r="G1499" i="1"/>
  <c r="D1499" i="1"/>
  <c r="C1499" i="1"/>
  <c r="H1498" i="1"/>
  <c r="G1498" i="1"/>
  <c r="D1498" i="1"/>
  <c r="C1498" i="1"/>
  <c r="H1497" i="1"/>
  <c r="G1497" i="1"/>
  <c r="D1497" i="1"/>
  <c r="C1497" i="1"/>
  <c r="H1496" i="1"/>
  <c r="G1496" i="1"/>
  <c r="D1496" i="1"/>
  <c r="C1496" i="1"/>
  <c r="H1495" i="1"/>
  <c r="G1495" i="1"/>
  <c r="D1495" i="1"/>
  <c r="C1495" i="1"/>
  <c r="H1494" i="1"/>
  <c r="G1494" i="1"/>
  <c r="D1494" i="1"/>
  <c r="C1494" i="1"/>
  <c r="H1493" i="1"/>
  <c r="G1493" i="1"/>
  <c r="D1493" i="1"/>
  <c r="C1493" i="1"/>
  <c r="H1492" i="1"/>
  <c r="G1492" i="1"/>
  <c r="D1492" i="1"/>
  <c r="C1492" i="1"/>
  <c r="H1491" i="1"/>
  <c r="G1491" i="1"/>
  <c r="D1491" i="1"/>
  <c r="C1491" i="1"/>
  <c r="H1490" i="1"/>
  <c r="G1490" i="1"/>
  <c r="D1490" i="1"/>
  <c r="C1490" i="1"/>
  <c r="H1489" i="1"/>
  <c r="G1489" i="1"/>
  <c r="D1489" i="1"/>
  <c r="C1489" i="1"/>
  <c r="H1488" i="1"/>
  <c r="G1488" i="1"/>
  <c r="D1488" i="1"/>
  <c r="C1488" i="1"/>
  <c r="H1487" i="1"/>
  <c r="G1487" i="1"/>
  <c r="D1487" i="1"/>
  <c r="C1487" i="1"/>
  <c r="H1486" i="1"/>
  <c r="G1486" i="1"/>
  <c r="D1486" i="1"/>
  <c r="C1486" i="1"/>
  <c r="H1485" i="1"/>
  <c r="G1485" i="1"/>
  <c r="D1485" i="1"/>
  <c r="C1485" i="1"/>
  <c r="H1484" i="1"/>
  <c r="G1484" i="1"/>
  <c r="D1484" i="1"/>
  <c r="C1484" i="1"/>
  <c r="H1483" i="1"/>
  <c r="G1483" i="1"/>
  <c r="D1483" i="1"/>
  <c r="C1483" i="1"/>
  <c r="H1482" i="1"/>
  <c r="G1482" i="1"/>
  <c r="D1482" i="1"/>
  <c r="C1482" i="1"/>
  <c r="H1481" i="1"/>
  <c r="G1481" i="1"/>
  <c r="D1481" i="1"/>
  <c r="C1481" i="1"/>
  <c r="H1480" i="1"/>
  <c r="G1480" i="1"/>
  <c r="D1480" i="1"/>
  <c r="C1480" i="1"/>
  <c r="H1479" i="1"/>
  <c r="G1479" i="1"/>
  <c r="D1479" i="1"/>
  <c r="C1479" i="1"/>
  <c r="H1478" i="1"/>
  <c r="G1478" i="1"/>
  <c r="D1478" i="1"/>
  <c r="C1478" i="1"/>
  <c r="H1477" i="1"/>
  <c r="G1477" i="1"/>
  <c r="D1477" i="1"/>
  <c r="C1477" i="1"/>
  <c r="H1476" i="1"/>
  <c r="G1476" i="1"/>
  <c r="D1476" i="1"/>
  <c r="C1476" i="1"/>
  <c r="H1475" i="1"/>
  <c r="G1475" i="1"/>
  <c r="D1475" i="1"/>
  <c r="C1475" i="1"/>
  <c r="H1474" i="1"/>
  <c r="G1474" i="1"/>
  <c r="D1474" i="1"/>
  <c r="C1474" i="1"/>
  <c r="H1473" i="1"/>
  <c r="G1473" i="1"/>
  <c r="D1473" i="1"/>
  <c r="C1473" i="1"/>
  <c r="H1472" i="1"/>
  <c r="G1472" i="1"/>
  <c r="D1472" i="1"/>
  <c r="C1472" i="1"/>
  <c r="H1471" i="1"/>
  <c r="G1471" i="1"/>
  <c r="D1471" i="1"/>
  <c r="C1471" i="1"/>
  <c r="H1470" i="1"/>
  <c r="G1470" i="1"/>
  <c r="D1470" i="1"/>
  <c r="C1470" i="1"/>
  <c r="H1469" i="1"/>
  <c r="G1469" i="1"/>
  <c r="D1469" i="1"/>
  <c r="C1469" i="1"/>
  <c r="H1468" i="1"/>
  <c r="G1468" i="1"/>
  <c r="D1468" i="1"/>
  <c r="C1468" i="1"/>
  <c r="H1467" i="1"/>
  <c r="G1467" i="1"/>
  <c r="D1467" i="1"/>
  <c r="C1467" i="1"/>
  <c r="H1466" i="1"/>
  <c r="G1466" i="1"/>
  <c r="D1466" i="1"/>
  <c r="C1466" i="1"/>
  <c r="H1465" i="1"/>
  <c r="G1465" i="1"/>
  <c r="D1465" i="1"/>
  <c r="C1465" i="1"/>
  <c r="H1464" i="1"/>
  <c r="G1464" i="1"/>
  <c r="D1464" i="1"/>
  <c r="C1464" i="1"/>
  <c r="H1463" i="1"/>
  <c r="G1463" i="1"/>
  <c r="D1463" i="1"/>
  <c r="C1463" i="1"/>
  <c r="H1462" i="1"/>
  <c r="G1462" i="1"/>
  <c r="D1462" i="1"/>
  <c r="C1462" i="1"/>
  <c r="H1461" i="1"/>
  <c r="G1461" i="1"/>
  <c r="D1461" i="1"/>
  <c r="C1461" i="1"/>
  <c r="H1460" i="1"/>
  <c r="G1460" i="1"/>
  <c r="D1460" i="1"/>
  <c r="C1460" i="1"/>
  <c r="H1459" i="1"/>
  <c r="G1459" i="1"/>
  <c r="D1459" i="1"/>
  <c r="C1459" i="1"/>
  <c r="H1458" i="1"/>
  <c r="G1458" i="1"/>
  <c r="D1458" i="1"/>
  <c r="C1458" i="1"/>
  <c r="H1457" i="1"/>
  <c r="G1457" i="1"/>
  <c r="D1457" i="1"/>
  <c r="C1457" i="1"/>
  <c r="H1456" i="1"/>
  <c r="G1456" i="1"/>
  <c r="D1456" i="1"/>
  <c r="C1456" i="1"/>
  <c r="H1455" i="1"/>
  <c r="G1455" i="1"/>
  <c r="D1455" i="1"/>
  <c r="C1455" i="1"/>
  <c r="H1454" i="1"/>
  <c r="G1454" i="1"/>
  <c r="D1454" i="1"/>
  <c r="C1454" i="1"/>
  <c r="H1453" i="1"/>
  <c r="G1453" i="1"/>
  <c r="D1453" i="1"/>
  <c r="C1453" i="1"/>
  <c r="H1452" i="1"/>
  <c r="G1452" i="1"/>
  <c r="D1452" i="1"/>
  <c r="C1452" i="1"/>
  <c r="H1451" i="1"/>
  <c r="G1451" i="1"/>
  <c r="D1451" i="1"/>
  <c r="C1451" i="1"/>
  <c r="H1450" i="1"/>
  <c r="G1450" i="1"/>
  <c r="D1450" i="1"/>
  <c r="C1450" i="1"/>
  <c r="H1449" i="1"/>
  <c r="G1449" i="1"/>
  <c r="D1449" i="1"/>
  <c r="C1449" i="1"/>
  <c r="H1448" i="1"/>
  <c r="G1448" i="1"/>
  <c r="D1448" i="1"/>
  <c r="C1448" i="1"/>
  <c r="H1447" i="1"/>
  <c r="G1447" i="1"/>
  <c r="D1447" i="1"/>
  <c r="C1447" i="1"/>
  <c r="H1446" i="1"/>
  <c r="G1446" i="1"/>
  <c r="D1446" i="1"/>
  <c r="C1446" i="1"/>
  <c r="H1445" i="1"/>
  <c r="G1445" i="1"/>
  <c r="D1445" i="1"/>
  <c r="C1445" i="1"/>
  <c r="H1444" i="1"/>
  <c r="G1444" i="1"/>
  <c r="D1444" i="1"/>
  <c r="C1444" i="1"/>
  <c r="H1443" i="1"/>
  <c r="G1443" i="1"/>
  <c r="D1443" i="1"/>
  <c r="C1443" i="1"/>
  <c r="H1442" i="1"/>
  <c r="G1442" i="1"/>
  <c r="D1442" i="1"/>
  <c r="C1442" i="1"/>
  <c r="H1441" i="1"/>
  <c r="G1441" i="1"/>
  <c r="D1441" i="1"/>
  <c r="C1441" i="1"/>
  <c r="H1440" i="1"/>
  <c r="G1440" i="1"/>
  <c r="D1440" i="1"/>
  <c r="C1440" i="1"/>
  <c r="H1439" i="1"/>
  <c r="G1439" i="1"/>
  <c r="D1439" i="1"/>
  <c r="C1439" i="1"/>
  <c r="H1438" i="1"/>
  <c r="G1438" i="1"/>
  <c r="D1438" i="1"/>
  <c r="C1438" i="1"/>
  <c r="H1437" i="1"/>
  <c r="G1437" i="1"/>
  <c r="D1437" i="1"/>
  <c r="C1437" i="1"/>
  <c r="H1436" i="1"/>
  <c r="G1436" i="1"/>
  <c r="D1436" i="1"/>
  <c r="C1436" i="1"/>
  <c r="H1435" i="1"/>
  <c r="G1435" i="1"/>
  <c r="D1435" i="1"/>
  <c r="C1435" i="1"/>
  <c r="H1434" i="1"/>
  <c r="G1434" i="1"/>
  <c r="D1434" i="1"/>
  <c r="C1434" i="1"/>
  <c r="H1433" i="1"/>
  <c r="G1433" i="1"/>
  <c r="D1433" i="1"/>
  <c r="C1433" i="1"/>
  <c r="H1432" i="1"/>
  <c r="G1432" i="1"/>
  <c r="D1432" i="1"/>
  <c r="C1432"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H1408" i="1"/>
  <c r="G1408" i="1"/>
  <c r="D1408"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D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D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4" i="1"/>
  <c r="G1214" i="1"/>
  <c r="D1214" i="1"/>
  <c r="C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D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3" i="1"/>
  <c r="G1153" i="1"/>
  <c r="D1153" i="1"/>
  <c r="C1153" i="1"/>
  <c r="D1152"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D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6" i="1"/>
  <c r="G1046" i="1"/>
  <c r="D1046" i="1"/>
  <c r="C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H985" i="1"/>
  <c r="G985" i="1"/>
  <c r="D985" i="1"/>
  <c r="C985" i="1"/>
  <c r="H984" i="1"/>
  <c r="G984" i="1"/>
  <c r="D984" i="1"/>
  <c r="C984"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D729" i="1"/>
  <c r="G729" i="1" s="1"/>
  <c r="C729" i="1"/>
  <c r="H728" i="1"/>
  <c r="G728" i="1"/>
  <c r="D728" i="1"/>
  <c r="C728" i="1"/>
  <c r="H727" i="1"/>
  <c r="D727" i="1"/>
  <c r="G727" i="1" s="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D717" i="1"/>
  <c r="G717" i="1" s="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D676" i="1"/>
  <c r="H676" i="1" s="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D654" i="1"/>
  <c r="H654" i="1" s="1"/>
  <c r="C654" i="1"/>
  <c r="D653" i="1"/>
  <c r="H653" i="1" s="1"/>
  <c r="C653" i="1"/>
  <c r="H652" i="1"/>
  <c r="G652" i="1"/>
  <c r="D652" i="1"/>
  <c r="C652" i="1"/>
  <c r="D651" i="1"/>
  <c r="H651" i="1" s="1"/>
  <c r="C651" i="1"/>
  <c r="G650" i="1"/>
  <c r="D650" i="1"/>
  <c r="H650" i="1" s="1"/>
  <c r="C650" i="1"/>
  <c r="C649" i="1"/>
  <c r="D648" i="1"/>
  <c r="H648" i="1" s="1"/>
  <c r="C648" i="1"/>
  <c r="D647" i="1"/>
  <c r="H647" i="1" s="1"/>
  <c r="C647" i="1"/>
  <c r="H646" i="1"/>
  <c r="D646" i="1"/>
  <c r="G646" i="1" s="1"/>
  <c r="C646" i="1"/>
  <c r="D645" i="1"/>
  <c r="H645" i="1" s="1"/>
  <c r="C645" i="1"/>
  <c r="D642" i="1"/>
  <c r="C641" i="1"/>
  <c r="D636" i="1"/>
  <c r="H636" i="1" s="1"/>
  <c r="C636" i="1"/>
  <c r="D635" i="1"/>
  <c r="H635" i="1" s="1"/>
  <c r="C635" i="1"/>
  <c r="D633" i="1"/>
  <c r="H632" i="1"/>
  <c r="G632" i="1"/>
  <c r="D632" i="1"/>
  <c r="C632" i="1"/>
  <c r="H631" i="1"/>
  <c r="G631" i="1"/>
  <c r="D631" i="1"/>
  <c r="C631" i="1"/>
  <c r="H630" i="1"/>
  <c r="G630" i="1"/>
  <c r="D630" i="1"/>
  <c r="C630" i="1"/>
  <c r="H629" i="1"/>
  <c r="G629" i="1"/>
  <c r="D629" i="1"/>
  <c r="C629" i="1"/>
  <c r="H628" i="1"/>
  <c r="G628" i="1"/>
  <c r="D628" i="1"/>
  <c r="C628" i="1"/>
  <c r="H627" i="1"/>
  <c r="G627" i="1"/>
  <c r="D627" i="1"/>
  <c r="C627" i="1"/>
  <c r="H626" i="1"/>
  <c r="G626" i="1"/>
  <c r="D626" i="1"/>
  <c r="C626" i="1"/>
  <c r="H625" i="1"/>
  <c r="G625" i="1"/>
  <c r="D625" i="1"/>
  <c r="C625" i="1"/>
  <c r="H624" i="1"/>
  <c r="G624" i="1"/>
  <c r="D624" i="1"/>
  <c r="C624" i="1"/>
  <c r="D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D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D529" i="1"/>
  <c r="H528" i="1"/>
  <c r="G528" i="1"/>
  <c r="D528" i="1"/>
  <c r="C528" i="1"/>
  <c r="H527" i="1"/>
  <c r="G527" i="1"/>
  <c r="D527" i="1"/>
  <c r="C527" i="1"/>
  <c r="H526" i="1"/>
  <c r="G526" i="1"/>
  <c r="D526" i="1"/>
  <c r="C526" i="1"/>
  <c r="H525" i="1"/>
  <c r="G525" i="1"/>
  <c r="D525" i="1"/>
  <c r="C525" i="1"/>
  <c r="H524" i="1"/>
  <c r="G524" i="1"/>
  <c r="D524" i="1"/>
  <c r="C524" i="1"/>
  <c r="H523" i="1"/>
  <c r="G523" i="1"/>
  <c r="D523" i="1"/>
  <c r="C523" i="1"/>
  <c r="H522" i="1"/>
  <c r="G522" i="1"/>
  <c r="D522" i="1"/>
  <c r="C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D424" i="1"/>
  <c r="H423" i="1"/>
  <c r="D423" i="1"/>
  <c r="G423" i="1" s="1"/>
  <c r="C423" i="1"/>
  <c r="D422" i="1"/>
  <c r="G422" i="1" s="1"/>
  <c r="C422" i="1"/>
  <c r="D421" i="1"/>
  <c r="H421" i="1" s="1"/>
  <c r="C421" i="1"/>
  <c r="G416" i="1"/>
  <c r="D416" i="1"/>
  <c r="H416" i="1" s="1"/>
  <c r="C416" i="1"/>
  <c r="D415" i="1"/>
  <c r="H415" i="1" s="1"/>
  <c r="C415" i="1"/>
  <c r="H414" i="1"/>
  <c r="D414" i="1"/>
  <c r="G414" i="1" s="1"/>
  <c r="C414" i="1"/>
  <c r="H411" i="1"/>
  <c r="G411" i="1"/>
  <c r="D411" i="1"/>
  <c r="C411" i="1"/>
  <c r="H410" i="1"/>
  <c r="G410" i="1"/>
  <c r="D410" i="1"/>
  <c r="C410" i="1"/>
  <c r="H409" i="1"/>
  <c r="G409" i="1"/>
  <c r="D409" i="1"/>
  <c r="C409" i="1"/>
  <c r="D408" i="1"/>
  <c r="H408" i="1" s="1"/>
  <c r="C408" i="1"/>
  <c r="D407" i="1"/>
  <c r="H407" i="1" s="1"/>
  <c r="C407" i="1"/>
  <c r="H406" i="1"/>
  <c r="G406" i="1"/>
  <c r="D406" i="1"/>
  <c r="C406" i="1"/>
  <c r="H405" i="1"/>
  <c r="G405" i="1"/>
  <c r="D405" i="1"/>
  <c r="C405" i="1"/>
  <c r="H404" i="1"/>
  <c r="G404" i="1"/>
  <c r="D404" i="1"/>
  <c r="C404" i="1"/>
  <c r="H403" i="1"/>
  <c r="G403" i="1"/>
  <c r="D403" i="1"/>
  <c r="C403" i="1"/>
  <c r="H402" i="1"/>
  <c r="G402" i="1"/>
  <c r="D402" i="1"/>
  <c r="C402"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D377" i="1"/>
  <c r="H377" i="1" s="1"/>
  <c r="C377" i="1"/>
  <c r="H376" i="1"/>
  <c r="G376" i="1"/>
  <c r="D376" i="1"/>
  <c r="C376" i="1"/>
  <c r="H375" i="1"/>
  <c r="G375" i="1"/>
  <c r="D375" i="1"/>
  <c r="C375" i="1"/>
  <c r="D374" i="1"/>
  <c r="H374" i="1" s="1"/>
  <c r="C374" i="1"/>
  <c r="H373" i="1"/>
  <c r="G373" i="1"/>
  <c r="D373" i="1"/>
  <c r="C373" i="1"/>
  <c r="H372" i="1"/>
  <c r="G372" i="1"/>
  <c r="D372" i="1"/>
  <c r="C372" i="1"/>
  <c r="H371" i="1"/>
  <c r="G371" i="1"/>
  <c r="D371" i="1"/>
  <c r="C371" i="1"/>
  <c r="H370" i="1"/>
  <c r="G370" i="1"/>
  <c r="D370" i="1"/>
  <c r="C370" i="1"/>
  <c r="H369" i="1"/>
  <c r="G369" i="1"/>
  <c r="D369" i="1"/>
  <c r="C369"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8" i="1"/>
  <c r="G358" i="1"/>
  <c r="D358" i="1"/>
  <c r="C358" i="1"/>
  <c r="H357" i="1"/>
  <c r="G357" i="1"/>
  <c r="D357" i="1"/>
  <c r="C357" i="1"/>
  <c r="H356" i="1"/>
  <c r="G356" i="1"/>
  <c r="D356" i="1"/>
  <c r="C356"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5" i="1"/>
  <c r="G345" i="1"/>
  <c r="D345" i="1"/>
  <c r="C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D304" i="1"/>
  <c r="D302" i="1"/>
  <c r="H302" i="1" s="1"/>
  <c r="C302" i="1"/>
  <c r="D301" i="1"/>
  <c r="G301" i="1" s="1"/>
  <c r="C301" i="1"/>
  <c r="D300" i="1"/>
  <c r="H300" i="1" s="1"/>
  <c r="C300" i="1"/>
  <c r="D299" i="1"/>
  <c r="H299" i="1" s="1"/>
  <c r="C299" i="1"/>
  <c r="H298" i="1"/>
  <c r="D298" i="1"/>
  <c r="G298" i="1" s="1"/>
  <c r="C298" i="1"/>
  <c r="H294" i="1"/>
  <c r="D294" i="1"/>
  <c r="G294" i="1" s="1"/>
  <c r="C294" i="1"/>
  <c r="C293" i="1"/>
  <c r="H292" i="1"/>
  <c r="G292" i="1"/>
  <c r="D292" i="1"/>
  <c r="C292" i="1"/>
  <c r="H291" i="1"/>
  <c r="D291" i="1"/>
  <c r="G291" i="1" s="1"/>
  <c r="C291" i="1"/>
  <c r="H290" i="1"/>
  <c r="G290" i="1"/>
  <c r="D290" i="1"/>
  <c r="C290" i="1"/>
  <c r="H289" i="1"/>
  <c r="G289" i="1"/>
  <c r="D289" i="1"/>
  <c r="C289" i="1"/>
  <c r="H288" i="1"/>
  <c r="G288" i="1"/>
  <c r="D288" i="1"/>
  <c r="C288" i="1"/>
  <c r="H287" i="1"/>
  <c r="G287" i="1"/>
  <c r="D287" i="1"/>
  <c r="C287" i="1"/>
  <c r="H286" i="1"/>
  <c r="G286" i="1"/>
  <c r="D286" i="1"/>
  <c r="C286" i="1"/>
  <c r="H285" i="1"/>
  <c r="G285" i="1"/>
  <c r="D285" i="1"/>
  <c r="C285"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D272" i="1"/>
  <c r="G272" i="1" s="1"/>
  <c r="C272" i="1"/>
  <c r="H271" i="1"/>
  <c r="G271" i="1"/>
  <c r="D271" i="1"/>
  <c r="C271" i="1"/>
  <c r="H270" i="1"/>
  <c r="D270" i="1"/>
  <c r="G270" i="1" s="1"/>
  <c r="C270"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6" i="1"/>
  <c r="G216" i="1"/>
  <c r="D216" i="1"/>
  <c r="C216" i="1"/>
  <c r="H215" i="1"/>
  <c r="D215" i="1"/>
  <c r="G215" i="1" s="1"/>
  <c r="C215" i="1"/>
  <c r="H214" i="1"/>
  <c r="G214" i="1"/>
  <c r="D214" i="1"/>
  <c r="C214" i="1"/>
  <c r="H213" i="1"/>
  <c r="G213" i="1"/>
  <c r="D213" i="1"/>
  <c r="C213" i="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D198" i="1"/>
  <c r="H197" i="1"/>
  <c r="D197" i="1"/>
  <c r="G197" i="1" s="1"/>
  <c r="C197" i="1"/>
  <c r="H196" i="1"/>
  <c r="G196" i="1"/>
  <c r="D196" i="1"/>
  <c r="C196" i="1"/>
  <c r="H195" i="1"/>
  <c r="G195" i="1"/>
  <c r="D195" i="1"/>
  <c r="C195" i="1"/>
  <c r="H194" i="1"/>
  <c r="D194" i="1"/>
  <c r="G194" i="1" s="1"/>
  <c r="C194" i="1"/>
  <c r="H193" i="1"/>
  <c r="G193" i="1"/>
  <c r="D193" i="1"/>
  <c r="C193" i="1"/>
  <c r="H192" i="1"/>
  <c r="G192" i="1"/>
  <c r="D192" i="1"/>
  <c r="C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D182" i="1"/>
  <c r="G182" i="1" s="1"/>
  <c r="C182" i="1"/>
  <c r="H181" i="1"/>
  <c r="D181" i="1"/>
  <c r="G181" i="1" s="1"/>
  <c r="C181" i="1"/>
  <c r="H180" i="1"/>
  <c r="G180" i="1"/>
  <c r="D180" i="1"/>
  <c r="C180" i="1"/>
  <c r="H179" i="1"/>
  <c r="G179" i="1"/>
  <c r="D179" i="1"/>
  <c r="C179" i="1"/>
  <c r="H178" i="1"/>
  <c r="D178" i="1"/>
  <c r="G178" i="1" s="1"/>
  <c r="C178" i="1"/>
  <c r="H177" i="1"/>
  <c r="D177" i="1"/>
  <c r="G177" i="1" s="1"/>
  <c r="C177" i="1"/>
  <c r="H176" i="1"/>
  <c r="D176" i="1"/>
  <c r="G176" i="1" s="1"/>
  <c r="C176" i="1"/>
  <c r="H175" i="1"/>
  <c r="D175" i="1"/>
  <c r="G175" i="1" s="1"/>
  <c r="C175" i="1"/>
  <c r="D174" i="1"/>
  <c r="G174" i="1" s="1"/>
  <c r="C174" i="1"/>
  <c r="H173" i="1"/>
  <c r="G173" i="1"/>
  <c r="D173" i="1"/>
  <c r="C173" i="1"/>
  <c r="H172" i="1"/>
  <c r="G172" i="1"/>
  <c r="D172" i="1"/>
  <c r="C172" i="1"/>
  <c r="H171" i="1"/>
  <c r="D171" i="1"/>
  <c r="G171" i="1" s="1"/>
  <c r="C171" i="1"/>
  <c r="H170" i="1"/>
  <c r="D170" i="1"/>
  <c r="G170" i="1" s="1"/>
  <c r="C170" i="1"/>
  <c r="H169" i="1"/>
  <c r="D169" i="1"/>
  <c r="G169" i="1" s="1"/>
  <c r="C169" i="1"/>
  <c r="H168" i="1"/>
  <c r="D168" i="1"/>
  <c r="G168" i="1" s="1"/>
  <c r="C168" i="1"/>
  <c r="H167" i="1"/>
  <c r="D167" i="1"/>
  <c r="G167" i="1" s="1"/>
  <c r="C167" i="1"/>
  <c r="D166" i="1"/>
  <c r="G166" i="1" s="1"/>
  <c r="C166" i="1"/>
  <c r="H165" i="1"/>
  <c r="G165" i="1"/>
  <c r="D165" i="1"/>
  <c r="C165" i="1"/>
  <c r="H164" i="1"/>
  <c r="D164" i="1"/>
  <c r="G164" i="1" s="1"/>
  <c r="C164" i="1"/>
  <c r="H163" i="1"/>
  <c r="D163" i="1"/>
  <c r="G163" i="1" s="1"/>
  <c r="C163" i="1"/>
  <c r="H162" i="1"/>
  <c r="D162" i="1"/>
  <c r="G162" i="1" s="1"/>
  <c r="C162" i="1"/>
  <c r="D161" i="1"/>
  <c r="G161" i="1" s="1"/>
  <c r="C161" i="1"/>
  <c r="H159" i="1"/>
  <c r="G159" i="1"/>
  <c r="D159" i="1"/>
  <c r="C159" i="1"/>
  <c r="H158" i="1"/>
  <c r="D158" i="1"/>
  <c r="G158" i="1" s="1"/>
  <c r="C158" i="1"/>
  <c r="H157" i="1"/>
  <c r="G157" i="1"/>
  <c r="D157" i="1"/>
  <c r="C157" i="1"/>
  <c r="H156" i="1"/>
  <c r="D156" i="1"/>
  <c r="G156" i="1" s="1"/>
  <c r="C156" i="1"/>
  <c r="H155" i="1"/>
  <c r="G155" i="1"/>
  <c r="D155" i="1"/>
  <c r="C155" i="1"/>
  <c r="H154" i="1"/>
  <c r="D154" i="1"/>
  <c r="G154" i="1" s="1"/>
  <c r="C154" i="1"/>
  <c r="H153" i="1"/>
  <c r="D153" i="1"/>
  <c r="G153" i="1" s="1"/>
  <c r="C153" i="1"/>
  <c r="H152" i="1"/>
  <c r="G152" i="1"/>
  <c r="D152" i="1"/>
  <c r="C152" i="1"/>
  <c r="H151" i="1"/>
  <c r="D151" i="1"/>
  <c r="G151" i="1" s="1"/>
  <c r="C151" i="1"/>
  <c r="D150" i="1"/>
  <c r="G150" i="1" s="1"/>
  <c r="C150" i="1"/>
  <c r="H147" i="1"/>
  <c r="D147" i="1"/>
  <c r="G147" i="1" s="1"/>
  <c r="C147"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D136" i="1"/>
  <c r="G136" i="1" s="1"/>
  <c r="C136" i="1"/>
  <c r="H135" i="1"/>
  <c r="G135" i="1"/>
  <c r="D135" i="1"/>
  <c r="C135" i="1"/>
  <c r="H134" i="1"/>
  <c r="G134" i="1"/>
  <c r="D134" i="1"/>
  <c r="C134" i="1"/>
  <c r="H133" i="1"/>
  <c r="D133" i="1"/>
  <c r="G133" i="1" s="1"/>
  <c r="C133" i="1"/>
  <c r="D132" i="1"/>
  <c r="H132" i="1" s="1"/>
  <c r="C132" i="1"/>
  <c r="D131" i="1"/>
  <c r="H131" i="1" s="1"/>
  <c r="C131" i="1"/>
  <c r="D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D123" i="1"/>
  <c r="G123" i="1" s="1"/>
  <c r="C123" i="1"/>
  <c r="C122" i="1"/>
  <c r="D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H81" i="1" s="1"/>
  <c r="C81" i="1"/>
  <c r="H80" i="1"/>
  <c r="G80" i="1"/>
  <c r="D80" i="1"/>
  <c r="C80" i="1"/>
  <c r="D79" i="1"/>
  <c r="G79" i="1" s="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H44" i="1"/>
  <c r="G44" i="1"/>
  <c r="D44" i="1"/>
  <c r="C44" i="1"/>
  <c r="H43" i="1"/>
  <c r="G43" i="1"/>
  <c r="D43" i="1"/>
  <c r="C43" i="1"/>
  <c r="H42" i="1"/>
  <c r="G42" i="1"/>
  <c r="D42" i="1"/>
  <c r="C42" i="1"/>
  <c r="H41" i="1"/>
  <c r="G41" i="1"/>
  <c r="D41" i="1"/>
  <c r="C41" i="1"/>
  <c r="H40" i="1"/>
  <c r="G40" i="1"/>
  <c r="D40" i="1"/>
  <c r="C40" i="1"/>
  <c r="H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E327" i="9" l="1"/>
  <c r="B327" i="9" s="1"/>
  <c r="E312" i="9"/>
  <c r="B312" i="9" s="1"/>
  <c r="H1666" i="1"/>
  <c r="E322" i="9"/>
  <c r="B322" i="9" s="1"/>
  <c r="E326" i="9"/>
  <c r="B326" i="9" s="1"/>
  <c r="G1686" i="1"/>
  <c r="G1685" i="1"/>
  <c r="G1681" i="1"/>
  <c r="E36" i="9"/>
  <c r="B36" i="9" s="1"/>
  <c r="E311" i="9"/>
  <c r="B311" i="9" s="1"/>
  <c r="H1683" i="1"/>
  <c r="H1634" i="1"/>
  <c r="H1638" i="1"/>
  <c r="D51" i="8"/>
  <c r="C1628" i="1" s="1"/>
  <c r="H1628" i="1" s="1"/>
  <c r="G1613" i="1"/>
  <c r="H1611" i="1"/>
  <c r="G1607" i="1"/>
  <c r="G1605" i="1"/>
  <c r="G1601" i="1"/>
  <c r="G1593" i="1"/>
  <c r="G1583" i="1"/>
  <c r="H1583" i="1"/>
  <c r="G1585" i="1"/>
  <c r="G1582" i="1"/>
  <c r="E31" i="9"/>
  <c r="B31" i="9" s="1"/>
  <c r="E307" i="9"/>
  <c r="B307" i="9" s="1"/>
  <c r="G636" i="1"/>
  <c r="G635" i="1"/>
  <c r="G293" i="1"/>
  <c r="H293" i="1"/>
  <c r="G654" i="1"/>
  <c r="B296" i="9"/>
  <c r="E25" i="9"/>
  <c r="B25" i="9" s="1"/>
  <c r="G645" i="1"/>
  <c r="G302" i="1"/>
  <c r="G299" i="1"/>
  <c r="G653" i="1"/>
  <c r="G651" i="1"/>
  <c r="E26" i="9"/>
  <c r="B26" i="9" s="1"/>
  <c r="H301" i="1"/>
  <c r="E324" i="9"/>
  <c r="B324" i="9" s="1"/>
  <c r="E329" i="9"/>
  <c r="B329" i="9" s="1"/>
  <c r="E320" i="9"/>
  <c r="B320" i="9" s="1"/>
  <c r="G676" i="1"/>
  <c r="G648" i="1"/>
  <c r="G647" i="1"/>
  <c r="H649" i="1"/>
  <c r="G649" i="1"/>
  <c r="F656" i="4"/>
  <c r="G415" i="1"/>
  <c r="G421" i="1"/>
  <c r="H422" i="1"/>
  <c r="G407" i="1"/>
  <c r="G408" i="1"/>
  <c r="E360" i="4"/>
  <c r="D355" i="1" s="1"/>
  <c r="G374" i="1"/>
  <c r="G377" i="1"/>
  <c r="G300" i="1"/>
  <c r="E294" i="9"/>
  <c r="B294" i="9" s="1"/>
  <c r="E647" i="4"/>
  <c r="D641" i="1" s="1"/>
  <c r="E273" i="4"/>
  <c r="D269" i="1" s="1"/>
  <c r="H212" i="1"/>
  <c r="G212" i="1"/>
  <c r="E57" i="9"/>
  <c r="B57" i="9" s="1"/>
  <c r="F244" i="9"/>
  <c r="B244" i="9" s="1"/>
  <c r="F243" i="9"/>
  <c r="B243" i="9" s="1"/>
  <c r="F239" i="9"/>
  <c r="B239" i="9" s="1"/>
  <c r="B238" i="9"/>
  <c r="H174" i="1"/>
  <c r="H166" i="1"/>
  <c r="F170" i="4"/>
  <c r="E164" i="4"/>
  <c r="D160" i="1" s="1"/>
  <c r="E49" i="9"/>
  <c r="B49" i="9" s="1"/>
  <c r="H161" i="1"/>
  <c r="E153" i="4"/>
  <c r="D149" i="1" s="1"/>
  <c r="F160" i="4"/>
  <c r="F237" i="9"/>
  <c r="B237" i="9" s="1"/>
  <c r="H150" i="1"/>
  <c r="G131" i="1"/>
  <c r="G132" i="1"/>
  <c r="D122" i="1"/>
  <c r="H122" i="1" s="1"/>
  <c r="E106" i="4"/>
  <c r="D102" i="1" s="1"/>
  <c r="E46" i="9"/>
  <c r="B46" i="9" s="1"/>
  <c r="F236" i="9"/>
  <c r="B236" i="9" s="1"/>
  <c r="F112" i="4"/>
  <c r="G81" i="1"/>
  <c r="H79" i="1"/>
  <c r="F68" i="4"/>
  <c r="E49" i="4"/>
  <c r="D45" i="1" s="1"/>
  <c r="E34" i="9"/>
  <c r="B34" i="9" s="1"/>
  <c r="I1558" i="1"/>
  <c r="I1580" i="1"/>
  <c r="I1552" i="1"/>
  <c r="F134" i="4"/>
  <c r="C130" i="1"/>
  <c r="D217" i="1"/>
  <c r="G1542" i="1"/>
  <c r="I1542" i="1" s="1"/>
  <c r="G1544" i="1"/>
  <c r="I1544" i="1" s="1"/>
  <c r="G1546" i="1"/>
  <c r="I1546" i="1" s="1"/>
  <c r="H1548" i="1"/>
  <c r="I1548" i="1" s="1"/>
  <c r="J1549" i="1"/>
  <c r="H1550" i="1"/>
  <c r="I1550" i="1" s="1"/>
  <c r="J1551" i="1"/>
  <c r="H1552" i="1"/>
  <c r="J1553" i="1"/>
  <c r="H1554" i="1"/>
  <c r="I1554" i="1" s="1"/>
  <c r="J1557" i="1"/>
  <c r="H1558" i="1"/>
  <c r="J1559" i="1"/>
  <c r="H1560" i="1"/>
  <c r="I1560" i="1" s="1"/>
  <c r="J1561" i="1"/>
  <c r="H1562" i="1"/>
  <c r="I1562" i="1" s="1"/>
  <c r="J1564" i="1"/>
  <c r="H1565" i="1"/>
  <c r="I1565" i="1" s="1"/>
  <c r="J1566" i="1"/>
  <c r="H1567" i="1"/>
  <c r="I1567" i="1" s="1"/>
  <c r="J1568" i="1"/>
  <c r="H1569" i="1"/>
  <c r="I1569" i="1" s="1"/>
  <c r="J1570" i="1"/>
  <c r="J1574" i="1"/>
  <c r="J1576" i="1"/>
  <c r="J1579" i="1"/>
  <c r="J1581" i="1"/>
  <c r="G1584" i="1"/>
  <c r="G1588" i="1"/>
  <c r="G1592" i="1"/>
  <c r="G1596" i="1"/>
  <c r="G1600" i="1"/>
  <c r="G1604" i="1"/>
  <c r="G1608" i="1"/>
  <c r="G1612" i="1"/>
  <c r="G1616" i="1"/>
  <c r="G1620" i="1"/>
  <c r="G1624" i="1"/>
  <c r="G1632" i="1"/>
  <c r="G1636" i="1"/>
  <c r="G1640" i="1"/>
  <c r="G1644" i="1"/>
  <c r="G1648" i="1"/>
  <c r="G1652" i="1"/>
  <c r="G1656" i="1"/>
  <c r="G1660" i="1"/>
  <c r="G1664" i="1"/>
  <c r="G1668" i="1"/>
  <c r="G1672" i="1"/>
  <c r="G1676" i="1"/>
  <c r="G1680" i="1"/>
  <c r="G1684" i="1"/>
  <c r="E7" i="4"/>
  <c r="D164" i="4"/>
  <c r="D221" i="4"/>
  <c r="G1549" i="1"/>
  <c r="I1549" i="1" s="1"/>
  <c r="G1551" i="1"/>
  <c r="I1551" i="1" s="1"/>
  <c r="G1553" i="1"/>
  <c r="I1553" i="1" s="1"/>
  <c r="G1555" i="1"/>
  <c r="G1556" i="1"/>
  <c r="G1557" i="1"/>
  <c r="I1557" i="1" s="1"/>
  <c r="G1559" i="1"/>
  <c r="I1559" i="1" s="1"/>
  <c r="G1561" i="1"/>
  <c r="I1561" i="1" s="1"/>
  <c r="G1563" i="1"/>
  <c r="G1564" i="1"/>
  <c r="I1564" i="1" s="1"/>
  <c r="G1566" i="1"/>
  <c r="I1566" i="1" s="1"/>
  <c r="G1568" i="1"/>
  <c r="I1568" i="1" s="1"/>
  <c r="G1570" i="1"/>
  <c r="I1570" i="1" s="1"/>
  <c r="G1574" i="1"/>
  <c r="I1574" i="1" s="1"/>
  <c r="G1576" i="1"/>
  <c r="I1576" i="1" s="1"/>
  <c r="G1579" i="1"/>
  <c r="I1579" i="1" s="1"/>
  <c r="G1581" i="1"/>
  <c r="I1581" i="1" s="1"/>
  <c r="F8" i="4"/>
  <c r="D7" i="4"/>
  <c r="F50" i="4"/>
  <c r="D49" i="4"/>
  <c r="D82" i="4"/>
  <c r="D202" i="4"/>
  <c r="D230" i="4"/>
  <c r="F237" i="4"/>
  <c r="F274" i="4"/>
  <c r="D273" i="4"/>
  <c r="E321" i="4"/>
  <c r="D316" i="1" s="1"/>
  <c r="F126" i="4"/>
  <c r="D125" i="4"/>
  <c r="F135" i="4"/>
  <c r="F154" i="4"/>
  <c r="D153" i="4"/>
  <c r="D373" i="4"/>
  <c r="D309" i="4"/>
  <c r="F314" i="4"/>
  <c r="D430" i="4"/>
  <c r="F491" i="4"/>
  <c r="E640" i="4"/>
  <c r="D634" i="1" s="1"/>
  <c r="F426" i="4"/>
  <c r="D535" i="4"/>
  <c r="D571" i="4"/>
  <c r="F607" i="4"/>
  <c r="D629" i="4"/>
  <c r="G314" i="9"/>
  <c r="E314" i="9" s="1"/>
  <c r="B314" i="9" s="1"/>
  <c r="F89" i="5"/>
  <c r="D88" i="5"/>
  <c r="H316" i="9"/>
  <c r="H315" i="9"/>
  <c r="G339" i="9"/>
  <c r="E339" i="9" s="1"/>
  <c r="B339" i="9" s="1"/>
  <c r="F219" i="5"/>
  <c r="D141" i="6"/>
  <c r="F5" i="6"/>
  <c r="E35" i="6"/>
  <c r="D648" i="4"/>
  <c r="F502" i="4"/>
  <c r="F616" i="4"/>
  <c r="D135" i="5"/>
  <c r="D69" i="5" s="1"/>
  <c r="F130" i="6"/>
  <c r="D129" i="6"/>
  <c r="E156" i="9"/>
  <c r="B156" i="9" s="1"/>
  <c r="G336" i="9"/>
  <c r="E336" i="9" s="1"/>
  <c r="B336" i="9" s="1"/>
  <c r="F178" i="5"/>
  <c r="F204" i="5"/>
  <c r="D203" i="5"/>
  <c r="D177" i="5" s="1"/>
  <c r="D44" i="8"/>
  <c r="G316" i="9"/>
  <c r="E316" i="9" s="1"/>
  <c r="B316" i="9" s="1"/>
  <c r="G315" i="9"/>
  <c r="D147" i="5"/>
  <c r="F150" i="5"/>
  <c r="D251" i="5"/>
  <c r="D274" i="5"/>
  <c r="F277" i="5"/>
  <c r="F36" i="6"/>
  <c r="D35" i="6"/>
  <c r="F122" i="6"/>
  <c r="D114" i="6"/>
  <c r="E5" i="7"/>
  <c r="E90" i="9"/>
  <c r="B90" i="9" s="1"/>
  <c r="E94" i="9"/>
  <c r="B94" i="9" s="1"/>
  <c r="G310" i="9"/>
  <c r="H309" i="9"/>
  <c r="M228" i="9"/>
  <c r="G309" i="9"/>
  <c r="E309" i="9" s="1"/>
  <c r="B309" i="9" s="1"/>
  <c r="H308" i="9"/>
  <c r="E308" i="9" s="1"/>
  <c r="B308" i="9" s="1"/>
  <c r="G302" i="9"/>
  <c r="E302" i="9" s="1"/>
  <c r="B302" i="9" s="1"/>
  <c r="G301" i="9"/>
  <c r="E301" i="9" s="1"/>
  <c r="B301" i="9" s="1"/>
  <c r="G300" i="9"/>
  <c r="E300" i="9" s="1"/>
  <c r="B300" i="9" s="1"/>
  <c r="L228" i="9"/>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G213" i="9"/>
  <c r="E213" i="9" s="1"/>
  <c r="B213" i="9" s="1"/>
  <c r="G212" i="9"/>
  <c r="E212" i="9" s="1"/>
  <c r="B212" i="9" s="1"/>
  <c r="G211" i="9"/>
  <c r="E211" i="9" s="1"/>
  <c r="B211" i="9" s="1"/>
  <c r="G210" i="9"/>
  <c r="E210" i="9" s="1"/>
  <c r="B210" i="9" s="1"/>
  <c r="G209" i="9"/>
  <c r="E209" i="9" s="1"/>
  <c r="B209" i="9" s="1"/>
  <c r="G208" i="9"/>
  <c r="E208" i="9" s="1"/>
  <c r="B208" i="9" s="1"/>
  <c r="L207" i="9"/>
  <c r="F207" i="9" s="1"/>
  <c r="H310" i="9"/>
  <c r="G206" i="9"/>
  <c r="E206" i="9" s="1"/>
  <c r="B206" i="9" s="1"/>
  <c r="G179" i="9"/>
  <c r="G178" i="9"/>
  <c r="E178" i="9" s="1"/>
  <c r="B178" i="9" s="1"/>
  <c r="G177" i="9"/>
  <c r="E177" i="9" s="1"/>
  <c r="B177" i="9" s="1"/>
  <c r="G176" i="9"/>
  <c r="E176" i="9" s="1"/>
  <c r="B176" i="9" s="1"/>
  <c r="G175" i="9"/>
  <c r="E175" i="9" s="1"/>
  <c r="B175" i="9" s="1"/>
  <c r="G174" i="9"/>
  <c r="E174" i="9" s="1"/>
  <c r="B174" i="9" s="1"/>
  <c r="G207" i="9"/>
  <c r="E207"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G205" i="9"/>
  <c r="E205" i="9" s="1"/>
  <c r="B205" i="9" s="1"/>
  <c r="G180" i="9"/>
  <c r="H179" i="9"/>
  <c r="I10" i="9"/>
  <c r="B92" i="9"/>
  <c r="B96" i="9"/>
  <c r="E88" i="5"/>
  <c r="D1093" i="1" s="1"/>
  <c r="E177" i="5"/>
  <c r="E86" i="9"/>
  <c r="B86" i="9" s="1"/>
  <c r="H19" i="9"/>
  <c r="E19" i="9" s="1"/>
  <c r="B19" i="9" s="1"/>
  <c r="B246" i="9"/>
  <c r="B262" i="9"/>
  <c r="B280" i="9"/>
  <c r="B286" i="9"/>
  <c r="B250" i="9"/>
  <c r="B266" i="9"/>
  <c r="B278" i="9"/>
  <c r="G1628" i="1" l="1"/>
  <c r="D45" i="8"/>
  <c r="G342" i="9" s="1"/>
  <c r="E342" i="9" s="1"/>
  <c r="B342" i="9" s="1"/>
  <c r="F228" i="9"/>
  <c r="B228" i="9" s="1"/>
  <c r="B207" i="9"/>
  <c r="F647" i="4"/>
  <c r="H641" i="1"/>
  <c r="G641" i="1"/>
  <c r="E152" i="4"/>
  <c r="I17" i="3" s="1"/>
  <c r="G122" i="1"/>
  <c r="G102" i="1"/>
  <c r="H102" i="1"/>
  <c r="F106" i="4"/>
  <c r="D176" i="5"/>
  <c r="F177" i="5"/>
  <c r="H23" i="3"/>
  <c r="C1181" i="1"/>
  <c r="F69" i="5"/>
  <c r="D6" i="5"/>
  <c r="H22" i="3"/>
  <c r="C1074" i="1"/>
  <c r="E180" i="9"/>
  <c r="B180" i="9" s="1"/>
  <c r="F274" i="5"/>
  <c r="C1278" i="1"/>
  <c r="E315" i="9"/>
  <c r="B315" i="9" s="1"/>
  <c r="I27" i="3"/>
  <c r="D1431" i="1"/>
  <c r="F88" i="5"/>
  <c r="C1093" i="1"/>
  <c r="E141" i="6"/>
  <c r="F373" i="4"/>
  <c r="C368" i="1"/>
  <c r="F125" i="4"/>
  <c r="C121" i="1"/>
  <c r="F273" i="4"/>
  <c r="C269" i="1"/>
  <c r="F202" i="4"/>
  <c r="C198" i="1"/>
  <c r="D6" i="4"/>
  <c r="F7" i="4"/>
  <c r="C3" i="1"/>
  <c r="F221" i="4"/>
  <c r="C217" i="1"/>
  <c r="E176" i="5"/>
  <c r="D1180" i="1" s="1"/>
  <c r="I23" i="3"/>
  <c r="D1181" i="1"/>
  <c r="E179" i="9"/>
  <c r="B179" i="9" s="1"/>
  <c r="E310" i="9"/>
  <c r="B310" i="9" s="1"/>
  <c r="F35" i="6"/>
  <c r="H27" i="3"/>
  <c r="C1431" i="1"/>
  <c r="F251" i="5"/>
  <c r="H24" i="3"/>
  <c r="C1255" i="1"/>
  <c r="C1621" i="1"/>
  <c r="I38" i="3"/>
  <c r="F129" i="6"/>
  <c r="C1525" i="1"/>
  <c r="F571" i="4"/>
  <c r="C565" i="1"/>
  <c r="D308" i="4"/>
  <c r="F309" i="4"/>
  <c r="C304" i="1"/>
  <c r="H24" i="9"/>
  <c r="G24" i="9"/>
  <c r="D152" i="4"/>
  <c r="F153" i="4"/>
  <c r="C149" i="1"/>
  <c r="F82" i="4"/>
  <c r="C78" i="1"/>
  <c r="F164" i="4"/>
  <c r="C160" i="1"/>
  <c r="E308" i="4"/>
  <c r="I32" i="3"/>
  <c r="D1538" i="1"/>
  <c r="E69" i="5"/>
  <c r="F141" i="6"/>
  <c r="H30" i="3"/>
  <c r="C1537" i="1"/>
  <c r="F535" i="4"/>
  <c r="D640" i="4"/>
  <c r="C529" i="1"/>
  <c r="G345" i="9"/>
  <c r="E345" i="9" s="1"/>
  <c r="F49" i="4"/>
  <c r="C45" i="1"/>
  <c r="E6" i="4"/>
  <c r="D3" i="1"/>
  <c r="G130" i="1"/>
  <c r="H130" i="1"/>
  <c r="F114" i="6"/>
  <c r="H29" i="3"/>
  <c r="C1510" i="1"/>
  <c r="F147" i="5"/>
  <c r="C1152" i="1"/>
  <c r="G338" i="9"/>
  <c r="E338" i="9" s="1"/>
  <c r="B338" i="9" s="1"/>
  <c r="F203" i="5"/>
  <c r="C1207" i="1"/>
  <c r="F135" i="5"/>
  <c r="C1140" i="1"/>
  <c r="F648" i="4"/>
  <c r="C642" i="1"/>
  <c r="G347" i="9"/>
  <c r="E347" i="9" s="1"/>
  <c r="F629" i="4"/>
  <c r="C623" i="1"/>
  <c r="D639" i="4"/>
  <c r="F430" i="4"/>
  <c r="C424" i="1"/>
  <c r="G316" i="1"/>
  <c r="H316" i="1"/>
  <c r="F230" i="4"/>
  <c r="C226" i="1"/>
  <c r="D360" i="4"/>
  <c r="K1480" i="9" l="1"/>
  <c r="G343" i="9"/>
  <c r="E343" i="9" s="1"/>
  <c r="B343" i="9" s="1"/>
  <c r="I39" i="3"/>
  <c r="C1622" i="1"/>
  <c r="D148" i="1"/>
  <c r="E299" i="4"/>
  <c r="E300" i="4" s="1"/>
  <c r="D296" i="1" s="1"/>
  <c r="E346" i="9"/>
  <c r="B347" i="9"/>
  <c r="I22" i="3"/>
  <c r="D1074" i="1"/>
  <c r="E6" i="5"/>
  <c r="G304" i="1"/>
  <c r="H304" i="1"/>
  <c r="G1621" i="1"/>
  <c r="H1621" i="1"/>
  <c r="H11" i="3"/>
  <c r="D418" i="4"/>
  <c r="F360" i="4"/>
  <c r="C355" i="1"/>
  <c r="G623" i="1"/>
  <c r="H623" i="1"/>
  <c r="G1510" i="1"/>
  <c r="H1510" i="1"/>
  <c r="G45" i="1"/>
  <c r="H45" i="1"/>
  <c r="F640" i="4"/>
  <c r="C634" i="1"/>
  <c r="G1538" i="1"/>
  <c r="H1538" i="1"/>
  <c r="G78" i="1"/>
  <c r="H78" i="1"/>
  <c r="D299" i="4"/>
  <c r="H17" i="3"/>
  <c r="F152" i="4"/>
  <c r="C148" i="1"/>
  <c r="G1525" i="1"/>
  <c r="H1525" i="1"/>
  <c r="G269" i="1"/>
  <c r="H269" i="1"/>
  <c r="G368" i="1"/>
  <c r="H368" i="1"/>
  <c r="G1278" i="1"/>
  <c r="H1278" i="1"/>
  <c r="G1181" i="1"/>
  <c r="H1181" i="1"/>
  <c r="B345" i="9"/>
  <c r="E344" i="9"/>
  <c r="I10" i="3" s="1"/>
  <c r="G160" i="1"/>
  <c r="H160" i="1"/>
  <c r="F639" i="4"/>
  <c r="C633" i="1"/>
  <c r="E422" i="4"/>
  <c r="I16" i="3"/>
  <c r="D2" i="1"/>
  <c r="G1093" i="1"/>
  <c r="H1093" i="1"/>
  <c r="G226" i="1"/>
  <c r="H226" i="1"/>
  <c r="G424" i="1"/>
  <c r="H424" i="1"/>
  <c r="G1140" i="1"/>
  <c r="H1140" i="1"/>
  <c r="D295" i="1"/>
  <c r="E24" i="9"/>
  <c r="D417" i="4"/>
  <c r="F308" i="4"/>
  <c r="C303" i="1"/>
  <c r="G1431" i="1"/>
  <c r="H1431" i="1"/>
  <c r="H9" i="3"/>
  <c r="G217" i="1"/>
  <c r="H217" i="1"/>
  <c r="D422" i="4"/>
  <c r="F6" i="4"/>
  <c r="H16" i="3"/>
  <c r="D300" i="4"/>
  <c r="C2" i="1"/>
  <c r="G306" i="9"/>
  <c r="E306" i="9" s="1"/>
  <c r="B306" i="9" s="1"/>
  <c r="G299" i="9"/>
  <c r="F6" i="5"/>
  <c r="C1011" i="1"/>
  <c r="G565" i="1"/>
  <c r="H565" i="1"/>
  <c r="G1255" i="1"/>
  <c r="H1255" i="1"/>
  <c r="G198" i="1"/>
  <c r="H198" i="1"/>
  <c r="G121" i="1"/>
  <c r="H121" i="1"/>
  <c r="I30" i="3"/>
  <c r="D1537" i="1"/>
  <c r="G1537" i="1" s="1"/>
  <c r="G1152" i="1"/>
  <c r="H1152" i="1"/>
  <c r="E417" i="4"/>
  <c r="D412" i="1" s="1"/>
  <c r="D303" i="1"/>
  <c r="E418" i="4"/>
  <c r="D413" i="1" s="1"/>
  <c r="G149" i="1"/>
  <c r="H149" i="1"/>
  <c r="G642" i="1"/>
  <c r="H642" i="1"/>
  <c r="G1207" i="1"/>
  <c r="H1207" i="1"/>
  <c r="G529" i="1"/>
  <c r="H529" i="1"/>
  <c r="G3" i="1"/>
  <c r="H3" i="1"/>
  <c r="G1074" i="1"/>
  <c r="H1074" i="1"/>
  <c r="F176" i="5"/>
  <c r="C1180" i="1"/>
  <c r="E341" i="9" l="1"/>
  <c r="I11" i="3" s="1"/>
  <c r="G1622" i="1"/>
  <c r="H1622" i="1"/>
  <c r="E423" i="4"/>
  <c r="E644" i="4" s="1"/>
  <c r="E301" i="4"/>
  <c r="D297" i="1" s="1"/>
  <c r="G2" i="1"/>
  <c r="H2" i="1"/>
  <c r="D643" i="4"/>
  <c r="F422" i="4"/>
  <c r="C417" i="1"/>
  <c r="F417" i="4"/>
  <c r="C412" i="1"/>
  <c r="E643" i="4"/>
  <c r="D417" i="1"/>
  <c r="D423" i="4"/>
  <c r="D424" i="4" s="1"/>
  <c r="D301" i="4"/>
  <c r="F299" i="4"/>
  <c r="C295" i="1"/>
  <c r="N3" i="9"/>
  <c r="H1537" i="1"/>
  <c r="K3" i="9"/>
  <c r="I9" i="3"/>
  <c r="F300" i="4"/>
  <c r="C296" i="1"/>
  <c r="E299" i="9"/>
  <c r="B24" i="9"/>
  <c r="G633" i="1"/>
  <c r="H633" i="1"/>
  <c r="G148" i="1"/>
  <c r="H148" i="1"/>
  <c r="G634" i="1"/>
  <c r="H634" i="1"/>
  <c r="G355" i="1"/>
  <c r="H355" i="1"/>
  <c r="H299" i="9"/>
  <c r="D1011" i="1"/>
  <c r="H8" i="3" s="1"/>
  <c r="G1180" i="1"/>
  <c r="H1180" i="1"/>
  <c r="G303" i="1"/>
  <c r="H303" i="1"/>
  <c r="F418" i="4"/>
  <c r="C413" i="1"/>
  <c r="H20" i="9" l="1"/>
  <c r="D418" i="1"/>
  <c r="E424" i="4"/>
  <c r="D419" i="1" s="1"/>
  <c r="E425" i="4"/>
  <c r="D420" i="1" s="1"/>
  <c r="M3" i="9"/>
  <c r="F424" i="4"/>
  <c r="C419" i="1"/>
  <c r="G413" i="1"/>
  <c r="H413" i="1"/>
  <c r="B299" i="9"/>
  <c r="D425" i="4"/>
  <c r="F423" i="4"/>
  <c r="D644" i="4"/>
  <c r="D645" i="4" s="1"/>
  <c r="C418" i="1"/>
  <c r="G20" i="9"/>
  <c r="E20" i="9" s="1"/>
  <c r="B20" i="9" s="1"/>
  <c r="G295" i="1"/>
  <c r="H295" i="1"/>
  <c r="G296" i="1"/>
  <c r="H296" i="1"/>
  <c r="F643" i="4"/>
  <c r="C637" i="1"/>
  <c r="H1011" i="1"/>
  <c r="F301" i="4"/>
  <c r="C297" i="1"/>
  <c r="E645" i="4"/>
  <c r="D637" i="1"/>
  <c r="E646" i="4"/>
  <c r="D638" i="1"/>
  <c r="G417" i="1"/>
  <c r="H417" i="1"/>
  <c r="G1011" i="1"/>
  <c r="G412" i="1"/>
  <c r="H412" i="1"/>
  <c r="D649" i="4" l="1"/>
  <c r="F645" i="4"/>
  <c r="C639" i="1"/>
  <c r="E649" i="4"/>
  <c r="D639" i="1"/>
  <c r="G297" i="1"/>
  <c r="H297" i="1"/>
  <c r="E650" i="4"/>
  <c r="D640" i="1"/>
  <c r="F425" i="4"/>
  <c r="C420" i="1"/>
  <c r="G637" i="1"/>
  <c r="H637" i="1"/>
  <c r="G418" i="1"/>
  <c r="H418" i="1"/>
  <c r="G419" i="1"/>
  <c r="H419" i="1"/>
  <c r="D646" i="4"/>
  <c r="F644" i="4"/>
  <c r="C638" i="1"/>
  <c r="G334" i="9"/>
  <c r="E334" i="9" s="1"/>
  <c r="H334" i="9"/>
  <c r="F649" i="4" l="1"/>
  <c r="H18" i="3"/>
  <c r="C643" i="1"/>
  <c r="F646" i="4"/>
  <c r="D650" i="4"/>
  <c r="C640" i="1"/>
  <c r="G420" i="1"/>
  <c r="H420" i="1"/>
  <c r="I19" i="3"/>
  <c r="D644" i="1"/>
  <c r="I18" i="3"/>
  <c r="D643" i="1"/>
  <c r="B334" i="9"/>
  <c r="E298" i="9"/>
  <c r="I8" i="3" s="1"/>
  <c r="G639" i="1"/>
  <c r="H639" i="1"/>
  <c r="G638" i="1"/>
  <c r="H638" i="1"/>
  <c r="G640" i="1" l="1"/>
  <c r="H640" i="1"/>
  <c r="H7" i="3"/>
  <c r="F650" i="4"/>
  <c r="H19" i="3"/>
  <c r="C644" i="1"/>
  <c r="G297" i="9"/>
  <c r="E297" i="9" s="1"/>
  <c r="B297" i="9" s="1"/>
  <c r="G643" i="1"/>
  <c r="H643" i="1"/>
  <c r="G644" i="1" l="1"/>
  <c r="H644" i="1"/>
  <c r="J3" i="9"/>
  <c r="L293" i="9" l="1"/>
  <c r="F293" i="9" s="1"/>
  <c r="H295" i="9"/>
  <c r="G295" i="9"/>
  <c r="G18" i="9"/>
  <c r="H18" i="9"/>
  <c r="K7" i="9"/>
  <c r="J12" i="9"/>
  <c r="J9" i="9"/>
  <c r="H15" i="9"/>
  <c r="J6" i="9"/>
  <c r="I11" i="9"/>
  <c r="J5" i="9"/>
  <c r="K6" i="9"/>
  <c r="J8" i="9"/>
  <c r="G15" i="9"/>
  <c r="J11" i="9"/>
  <c r="I13" i="9"/>
  <c r="I9" i="9"/>
  <c r="H16" i="9"/>
  <c r="I6" i="9"/>
  <c r="K12" i="9"/>
  <c r="G17" i="9"/>
  <c r="K9" i="9"/>
  <c r="L15" i="9"/>
  <c r="G21" i="9"/>
  <c r="J7" i="9"/>
  <c r="I12" i="9"/>
  <c r="H22" i="9"/>
  <c r="I5" i="9"/>
  <c r="K11" i="9"/>
  <c r="J17" i="9"/>
  <c r="K8" i="9"/>
  <c r="J13" i="9"/>
  <c r="K5" i="9"/>
  <c r="J10" i="9"/>
  <c r="M16" i="9"/>
  <c r="G22" i="9"/>
  <c r="I8" i="9"/>
  <c r="M15" i="9"/>
  <c r="H17" i="9"/>
  <c r="K10" i="9"/>
  <c r="G16" i="9"/>
  <c r="H21" i="9"/>
  <c r="L16" i="9"/>
  <c r="I7" i="9"/>
  <c r="K13" i="9"/>
  <c r="I17" i="9"/>
  <c r="F16" i="9" l="1"/>
  <c r="E16" i="9"/>
  <c r="F15" i="9"/>
  <c r="E6" i="9"/>
  <c r="B6" i="9" s="1"/>
  <c r="E18" i="9"/>
  <c r="B18" i="9" s="1"/>
  <c r="E295" i="9"/>
  <c r="B295" i="9" s="1"/>
  <c r="E7" i="9"/>
  <c r="B7" i="9" s="1"/>
  <c r="E10" i="9"/>
  <c r="B10" i="9" s="1"/>
  <c r="E12" i="9"/>
  <c r="B12" i="9" s="1"/>
  <c r="E15" i="9"/>
  <c r="E11" i="9"/>
  <c r="B11" i="9" s="1"/>
  <c r="E23" i="9"/>
  <c r="I7" i="3" s="1"/>
  <c r="E8" i="9"/>
  <c r="B8" i="9" s="1"/>
  <c r="E17" i="9"/>
  <c r="B17" i="9" s="1"/>
  <c r="E9" i="9"/>
  <c r="B9" i="9" s="1"/>
  <c r="E22" i="9"/>
  <c r="B22" i="9" s="1"/>
  <c r="E5" i="9"/>
  <c r="E21" i="9"/>
  <c r="B21" i="9" s="1"/>
  <c r="E13" i="9"/>
  <c r="B13" i="9" s="1"/>
  <c r="B293" i="9"/>
  <c r="F23" i="9"/>
  <c r="F14" i="9" l="1"/>
  <c r="F3" i="9" s="1"/>
  <c r="B16" i="9"/>
  <c r="E14" i="9"/>
  <c r="I12" i="3" s="1"/>
  <c r="B15" i="9"/>
  <c r="B5" i="9"/>
  <c r="E4"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<sst xmlns="http://schemas.openxmlformats.org/spreadsheetml/2006/main" count="4719" uniqueCount="3650">
  <si>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</si>
  <si>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</si>
  <si>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</si>
  <si>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</si>
  <si>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</si>
  <si>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</si>
  <si>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</si>
  <si>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</si>
  <si>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</si>
  <si>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</si>
  <si>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</si>
  <si>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</si>
  <si>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</si>
  <si>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</si>
  <si>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</si>
  <si>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</si>
  <si>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</si>
  <si>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</si>
  <si>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</si>
  <si>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</si>
  <si>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</si>
  <si>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</si>
  <si>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</si>
  <si>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</si>
  <si>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</si>
  <si>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</si>
  <si>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</si>
  <si>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</si>
  <si>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</si>
  <si>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</si>
  <si>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</si>
  <si>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O.Š. DEŽANOVAC</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</si>
  <si>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</si>
  <si>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</si>
  <si>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</si>
  <si>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</si>
  <si>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</si>
  <si>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</si>
  <si>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</si>
  <si>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</si>
  <si>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</si>
  <si>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</si>
  <si>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</si>
  <si>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</si>
  <si>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</si>
  <si>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</si>
  <si>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</si>
  <si>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</si>
  <si>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</si>
  <si>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</si>
  <si>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</si>
  <si>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</si>
  <si>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</si>
  <si>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</si>
  <si>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</si>
  <si>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</si>
  <si>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8344 - O.Š. DEŽANOVAC</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</si>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</sst>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464631.1</v>
      </c>
      <c r="D2" s="6">
        <f>'PR-RAS'!E6</f>
        <v>547823.26</v>
      </c>
      <c r="E2" s="6">
        <v>0</v>
      </c>
      <c r="F2" s="6">
        <v>0</v>
      </c>
      <c r="G2" s="7">
        <f t="shared" ref="G2:G274" si="0">(B2/1000)*(C2*1+D2*2)</f>
        <v>1560.2776200000001</v>
      </c>
      <c r="H2" s="7">
        <f t="shared" ref="H2:H274" si="1">ABS(C2-ROUND(C2,0))+ABS(D2-ROUND(D2,0))</f>
        <v>0.35999999998603016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419923.99</v>
      </c>
      <c r="D45" s="1">
        <f>'PR-RAS'!E49</f>
        <v>471739.35</v>
      </c>
      <c r="E45" s="1">
        <v>0</v>
      </c>
      <c r="F45" s="1">
        <v>0</v>
      </c>
      <c r="G45" s="2">
        <f t="shared" si="0"/>
        <v>59989.718359999992</v>
      </c>
      <c r="H45" s="2">
        <f t="shared" si="1"/>
        <v>0.35999999998603016</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419923.99</v>
      </c>
      <c r="D64" s="1">
        <f>'PR-RAS'!E68</f>
        <v>471739.35</v>
      </c>
      <c r="E64" s="1">
        <v>0</v>
      </c>
      <c r="F64" s="1">
        <v>0</v>
      </c>
      <c r="G64" s="2">
        <f t="shared" si="0"/>
        <v>85894.369469999991</v>
      </c>
      <c r="H64" s="2">
        <f t="shared" si="1"/>
        <v>0.35999999998603016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419923.99</v>
      </c>
      <c r="D65" s="1">
        <f>'PR-RAS'!E69</f>
        <v>471739.35</v>
      </c>
      <c r="E65" s="1">
        <v>0</v>
      </c>
      <c r="F65" s="1">
        <v>0</v>
      </c>
      <c r="G65" s="2">
        <f t="shared" si="0"/>
        <v>87257.772159999993</v>
      </c>
      <c r="H65" s="2">
        <f t="shared" si="1"/>
        <v>0.35999999998603016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0.51</v>
      </c>
      <c r="E78" s="1">
        <v>0</v>
      </c>
      <c r="F78" s="1">
        <v>0</v>
      </c>
      <c r="G78" s="2">
        <f t="shared" si="0"/>
        <v>7.8539999999999999E-2</v>
      </c>
      <c r="H78" s="2">
        <f t="shared" si="1"/>
        <v>0.49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0.51</v>
      </c>
      <c r="E79" s="1">
        <v>0</v>
      </c>
      <c r="F79" s="1">
        <v>0</v>
      </c>
      <c r="G79" s="2">
        <f t="shared" si="0"/>
        <v>7.9560000000000006E-2</v>
      </c>
      <c r="H79" s="2">
        <f t="shared" si="1"/>
        <v>0.49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0.51</v>
      </c>
      <c r="E81" s="1">
        <v>0</v>
      </c>
      <c r="F81" s="1">
        <v>0</v>
      </c>
      <c r="G81" s="2">
        <f t="shared" si="0"/>
        <v>8.1600000000000006E-2</v>
      </c>
      <c r="H81" s="2">
        <f t="shared" si="1"/>
        <v>0.49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1761.37</v>
      </c>
      <c r="D102" s="1">
        <f>'PR-RAS'!E106</f>
        <v>1223.5999999999999</v>
      </c>
      <c r="E102" s="1">
        <v>0</v>
      </c>
      <c r="F102" s="1">
        <v>0</v>
      </c>
      <c r="G102" s="2">
        <f t="shared" si="0"/>
        <v>425.06556999999998</v>
      </c>
      <c r="H102" s="2">
        <f t="shared" si="1"/>
        <v>0.76999999999998181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1761.37</v>
      </c>
      <c r="D108" s="1">
        <f>'PR-RAS'!E112</f>
        <v>1223.5999999999999</v>
      </c>
      <c r="E108" s="1">
        <v>0</v>
      </c>
      <c r="F108" s="1">
        <v>0</v>
      </c>
      <c r="G108" s="2">
        <f t="shared" si="0"/>
        <v>450.31698999999998</v>
      </c>
      <c r="H108" s="2">
        <f t="shared" si="1"/>
        <v>0.76999999999998181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1761.37</v>
      </c>
      <c r="D113" s="1">
        <f>'PR-RAS'!E117</f>
        <v>1223.5999999999999</v>
      </c>
      <c r="E113" s="1">
        <v>0</v>
      </c>
      <c r="F113" s="1">
        <v>0</v>
      </c>
      <c r="G113" s="2">
        <f t="shared" si="0"/>
        <v>471.35983999999996</v>
      </c>
      <c r="H113" s="2">
        <f t="shared" si="1"/>
        <v>0.76999999999998181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12623.27</v>
      </c>
      <c r="D121" s="1">
        <f>'PR-RAS'!E125</f>
        <v>17684.61</v>
      </c>
      <c r="E121" s="1">
        <v>0</v>
      </c>
      <c r="F121" s="1">
        <v>0</v>
      </c>
      <c r="G121" s="2">
        <f t="shared" si="0"/>
        <v>5759.0988000000007</v>
      </c>
      <c r="H121" s="2">
        <f t="shared" si="1"/>
        <v>0.65999999999985448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12623.27</v>
      </c>
      <c r="D122" s="1">
        <f>'PR-RAS'!E126</f>
        <v>17684.61</v>
      </c>
      <c r="E122" s="1">
        <v>0</v>
      </c>
      <c r="F122" s="1">
        <v>0</v>
      </c>
      <c r="G122" s="2">
        <f t="shared" si="0"/>
        <v>5807.0912900000003</v>
      </c>
      <c r="H122" s="2">
        <f t="shared" si="1"/>
        <v>0.65999999999985448</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203.37</v>
      </c>
      <c r="E123" s="1">
        <v>0</v>
      </c>
      <c r="F123" s="1">
        <v>0</v>
      </c>
      <c r="G123" s="2">
        <f t="shared" si="0"/>
        <v>49.622280000000003</v>
      </c>
      <c r="H123" s="2">
        <f t="shared" si="1"/>
        <v>0.37000000000000455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12623.27</v>
      </c>
      <c r="D124" s="1">
        <f>'PR-RAS'!E128</f>
        <v>17481.240000000002</v>
      </c>
      <c r="E124" s="1">
        <v>0</v>
      </c>
      <c r="F124" s="1">
        <v>0</v>
      </c>
      <c r="G124" s="2">
        <f t="shared" si="0"/>
        <v>5853.0472499999996</v>
      </c>
      <c r="H124" s="2">
        <f t="shared" si="1"/>
        <v>0.51000000000203727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29622.47</v>
      </c>
      <c r="D130" s="1">
        <f>'PR-RAS'!E134</f>
        <v>55475.19</v>
      </c>
      <c r="E130" s="1">
        <v>0</v>
      </c>
      <c r="F130" s="1">
        <v>0</v>
      </c>
      <c r="G130" s="2">
        <f t="shared" si="0"/>
        <v>18133.897650000003</v>
      </c>
      <c r="H130" s="2">
        <f t="shared" si="1"/>
        <v>0.66000000000349246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29622.47</v>
      </c>
      <c r="D131" s="1">
        <f>'PR-RAS'!E135</f>
        <v>55475.19</v>
      </c>
      <c r="E131" s="1">
        <v>0</v>
      </c>
      <c r="F131" s="1">
        <v>0</v>
      </c>
      <c r="G131" s="2">
        <f t="shared" si="0"/>
        <v>18274.470500000003</v>
      </c>
      <c r="H131" s="2">
        <f t="shared" si="1"/>
        <v>0.66000000000349246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29622.47</v>
      </c>
      <c r="D132" s="1">
        <f>'PR-RAS'!E136</f>
        <v>54284.01</v>
      </c>
      <c r="E132" s="1">
        <v>0</v>
      </c>
      <c r="F132" s="1">
        <v>0</v>
      </c>
      <c r="G132" s="2">
        <f t="shared" si="0"/>
        <v>18102.95419</v>
      </c>
      <c r="H132" s="2">
        <f t="shared" si="1"/>
        <v>0.48000000000320142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1191.18</v>
      </c>
      <c r="E133" s="1">
        <v>0</v>
      </c>
      <c r="F133" s="1">
        <v>0</v>
      </c>
      <c r="G133" s="2">
        <f t="shared" si="0"/>
        <v>314.47152000000006</v>
      </c>
      <c r="H133" s="2">
        <f t="shared" si="1"/>
        <v>0.18000000000006366</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700</v>
      </c>
      <c r="D136" s="1">
        <f>'PR-RAS'!E140</f>
        <v>1700</v>
      </c>
      <c r="E136" s="1">
        <v>0</v>
      </c>
      <c r="F136" s="1">
        <v>0</v>
      </c>
      <c r="G136" s="2">
        <f t="shared" si="0"/>
        <v>553.5</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700</v>
      </c>
      <c r="D147" s="1">
        <f>'PR-RAS'!E151</f>
        <v>1700</v>
      </c>
      <c r="E147" s="1">
        <v>0</v>
      </c>
      <c r="F147" s="1">
        <v>0</v>
      </c>
      <c r="G147" s="2">
        <f t="shared" si="0"/>
        <v>598.59999999999991</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465629.98999999993</v>
      </c>
      <c r="D148" s="1">
        <f>'PR-RAS'!E152</f>
        <v>606936.14999999991</v>
      </c>
      <c r="E148" s="1">
        <v>0</v>
      </c>
      <c r="F148" s="1">
        <v>0</v>
      </c>
      <c r="G148" s="2">
        <f t="shared" si="0"/>
        <v>246886.83662999995</v>
      </c>
      <c r="H148" s="2">
        <f t="shared" si="1"/>
        <v>0.15999999997438863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393019.24</v>
      </c>
      <c r="D149" s="1">
        <f>'PR-RAS'!E153</f>
        <v>527249.84</v>
      </c>
      <c r="E149" s="1">
        <v>0</v>
      </c>
      <c r="F149" s="1">
        <v>0</v>
      </c>
      <c r="G149" s="2">
        <f t="shared" si="0"/>
        <v>214232.80015999998</v>
      </c>
      <c r="H149" s="2">
        <f t="shared" si="1"/>
        <v>0.40000000002328306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325323.78999999998</v>
      </c>
      <c r="D150" s="1">
        <f>'PR-RAS'!E154</f>
        <v>442563.07999999996</v>
      </c>
      <c r="E150" s="1">
        <v>0</v>
      </c>
      <c r="F150" s="1">
        <v>0</v>
      </c>
      <c r="G150" s="2">
        <f t="shared" si="0"/>
        <v>180357.04254999998</v>
      </c>
      <c r="H150" s="2">
        <f t="shared" si="1"/>
        <v>0.28999999997904524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304262.11</v>
      </c>
      <c r="D151" s="1">
        <f>'PR-RAS'!E155</f>
        <v>403428.66</v>
      </c>
      <c r="E151" s="1">
        <v>0</v>
      </c>
      <c r="F151" s="1">
        <v>0</v>
      </c>
      <c r="G151" s="2">
        <f t="shared" si="0"/>
        <v>166667.91449999998</v>
      </c>
      <c r="H151" s="2">
        <f t="shared" si="1"/>
        <v>0.45000000001164153</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3936.74</v>
      </c>
      <c r="D153" s="1">
        <f>'PR-RAS'!E157</f>
        <v>10351.56</v>
      </c>
      <c r="E153" s="1">
        <v>0</v>
      </c>
      <c r="F153" s="1">
        <v>0</v>
      </c>
      <c r="G153" s="2">
        <f t="shared" si="0"/>
        <v>3745.2587199999998</v>
      </c>
      <c r="H153" s="2">
        <f t="shared" si="1"/>
        <v>0.7000000000007276</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17124.939999999999</v>
      </c>
      <c r="D154" s="1">
        <f>'PR-RAS'!E158</f>
        <v>28782.86</v>
      </c>
      <c r="E154" s="1">
        <v>0</v>
      </c>
      <c r="F154" s="1">
        <v>0</v>
      </c>
      <c r="G154" s="2">
        <f t="shared" si="0"/>
        <v>11427.670980000001</v>
      </c>
      <c r="H154" s="2">
        <f t="shared" si="1"/>
        <v>0.2000000000007276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14084.86</v>
      </c>
      <c r="D155" s="1">
        <f>'PR-RAS'!E159</f>
        <v>14874.36</v>
      </c>
      <c r="E155" s="1">
        <v>0</v>
      </c>
      <c r="F155" s="1">
        <v>0</v>
      </c>
      <c r="G155" s="2">
        <f t="shared" si="0"/>
        <v>6750.3713200000002</v>
      </c>
      <c r="H155" s="2">
        <f t="shared" si="1"/>
        <v>0.5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53610.59</v>
      </c>
      <c r="D156" s="1">
        <f>'PR-RAS'!E160</f>
        <v>69812.399999999994</v>
      </c>
      <c r="E156" s="1">
        <v>0</v>
      </c>
      <c r="F156" s="1">
        <v>0</v>
      </c>
      <c r="G156" s="2">
        <f t="shared" si="0"/>
        <v>29951.485449999996</v>
      </c>
      <c r="H156" s="2">
        <f t="shared" si="1"/>
        <v>0.80999999999767169</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53610.59</v>
      </c>
      <c r="D158" s="1">
        <f>'PR-RAS'!E162</f>
        <v>69812.399999999994</v>
      </c>
      <c r="E158" s="1">
        <v>0</v>
      </c>
      <c r="F158" s="1">
        <v>0</v>
      </c>
      <c r="G158" s="2">
        <f t="shared" si="0"/>
        <v>30337.956229999996</v>
      </c>
      <c r="H158" s="2">
        <f t="shared" si="1"/>
        <v>0.80999999999767169</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72107.539999999994</v>
      </c>
      <c r="D160" s="1">
        <f>'PR-RAS'!E164</f>
        <v>79365.42</v>
      </c>
      <c r="E160" s="1">
        <v>0</v>
      </c>
      <c r="F160" s="1">
        <v>0</v>
      </c>
      <c r="G160" s="2">
        <f t="shared" si="0"/>
        <v>36703.30242</v>
      </c>
      <c r="H160" s="2">
        <f t="shared" si="1"/>
        <v>0.88000000000465661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27609.93</v>
      </c>
      <c r="D161" s="1">
        <f>'PR-RAS'!E165</f>
        <v>29172.82</v>
      </c>
      <c r="E161" s="1">
        <v>0</v>
      </c>
      <c r="F161" s="1">
        <v>0</v>
      </c>
      <c r="G161" s="2">
        <f t="shared" si="0"/>
        <v>13752.891200000002</v>
      </c>
      <c r="H161" s="2">
        <f t="shared" si="1"/>
        <v>0.25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5090.91</v>
      </c>
      <c r="D162" s="1">
        <f>'PR-RAS'!E166</f>
        <v>4595.34</v>
      </c>
      <c r="E162" s="1">
        <v>0</v>
      </c>
      <c r="F162" s="1">
        <v>0</v>
      </c>
      <c r="G162" s="2">
        <f t="shared" si="0"/>
        <v>2299.33599</v>
      </c>
      <c r="H162" s="2">
        <f t="shared" si="1"/>
        <v>0.43000000000029104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22419.02</v>
      </c>
      <c r="D163" s="1">
        <f>'PR-RAS'!E167</f>
        <v>24357.48</v>
      </c>
      <c r="E163" s="1">
        <v>0</v>
      </c>
      <c r="F163" s="1">
        <v>0</v>
      </c>
      <c r="G163" s="2">
        <f t="shared" si="0"/>
        <v>11523.704760000001</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100</v>
      </c>
      <c r="D164" s="1">
        <f>'PR-RAS'!E168</f>
        <v>220</v>
      </c>
      <c r="E164" s="1">
        <v>0</v>
      </c>
      <c r="F164" s="1">
        <v>0</v>
      </c>
      <c r="G164" s="2">
        <f t="shared" si="0"/>
        <v>88.02000000000001</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29356.97</v>
      </c>
      <c r="D166" s="1">
        <f>'PR-RAS'!E170</f>
        <v>36425.17</v>
      </c>
      <c r="E166" s="1">
        <v>0</v>
      </c>
      <c r="F166" s="1">
        <v>0</v>
      </c>
      <c r="G166" s="2">
        <f t="shared" si="0"/>
        <v>16864.206150000002</v>
      </c>
      <c r="H166" s="2">
        <f t="shared" si="1"/>
        <v>0.19999999999708962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4341.99</v>
      </c>
      <c r="D167" s="1">
        <f>'PR-RAS'!E171</f>
        <v>4694.87</v>
      </c>
      <c r="E167" s="1">
        <v>0</v>
      </c>
      <c r="F167" s="1">
        <v>0</v>
      </c>
      <c r="G167" s="2">
        <f t="shared" si="0"/>
        <v>2279.4671800000001</v>
      </c>
      <c r="H167" s="2">
        <f t="shared" si="1"/>
        <v>0.14000000000032742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14632.31</v>
      </c>
      <c r="D168" s="1">
        <f>'PR-RAS'!E172</f>
        <v>18041.39</v>
      </c>
      <c r="E168" s="1">
        <v>0</v>
      </c>
      <c r="F168" s="1">
        <v>0</v>
      </c>
      <c r="G168" s="2">
        <f t="shared" si="0"/>
        <v>8469.4200299999993</v>
      </c>
      <c r="H168" s="2">
        <f t="shared" si="1"/>
        <v>0.69999999999890861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10382.67</v>
      </c>
      <c r="D169" s="1">
        <f>'PR-RAS'!E173</f>
        <v>11757.56</v>
      </c>
      <c r="E169" s="1">
        <v>0</v>
      </c>
      <c r="F169" s="1">
        <v>0</v>
      </c>
      <c r="G169" s="2">
        <f t="shared" si="0"/>
        <v>5694.8287200000004</v>
      </c>
      <c r="H169" s="2">
        <f t="shared" si="1"/>
        <v>0.77000000000043656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436.25</v>
      </c>
      <c r="E170" s="1">
        <v>0</v>
      </c>
      <c r="F170" s="1">
        <v>0</v>
      </c>
      <c r="G170" s="2">
        <f t="shared" si="0"/>
        <v>147.45250000000001</v>
      </c>
      <c r="H170" s="2">
        <f t="shared" si="1"/>
        <v>0.25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1495.1</v>
      </c>
      <c r="E171" s="1">
        <v>0</v>
      </c>
      <c r="F171" s="1">
        <v>0</v>
      </c>
      <c r="G171" s="2">
        <f t="shared" si="0"/>
        <v>508.334</v>
      </c>
      <c r="H171" s="2">
        <f t="shared" si="1"/>
        <v>9.9999999999909051E-2</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11565.220000000001</v>
      </c>
      <c r="D174" s="1">
        <f>'PR-RAS'!E178</f>
        <v>13568.36</v>
      </c>
      <c r="E174" s="1">
        <v>0</v>
      </c>
      <c r="F174" s="1">
        <v>0</v>
      </c>
      <c r="G174" s="2">
        <f t="shared" si="0"/>
        <v>6695.4356200000002</v>
      </c>
      <c r="H174" s="2">
        <f t="shared" si="1"/>
        <v>0.58000000000174623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2959.36</v>
      </c>
      <c r="D175" s="1">
        <f>'PR-RAS'!E179</f>
        <v>2748.51</v>
      </c>
      <c r="E175" s="1">
        <v>0</v>
      </c>
      <c r="F175" s="1">
        <v>0</v>
      </c>
      <c r="G175" s="2">
        <f t="shared" si="0"/>
        <v>1471.41012</v>
      </c>
      <c r="H175" s="2">
        <f t="shared" si="1"/>
        <v>0.84999999999990905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3258.56</v>
      </c>
      <c r="D176" s="1">
        <f>'PR-RAS'!E180</f>
        <v>2342.73</v>
      </c>
      <c r="E176" s="1">
        <v>0</v>
      </c>
      <c r="F176" s="1">
        <v>0</v>
      </c>
      <c r="G176" s="2">
        <f t="shared" si="0"/>
        <v>1390.2035000000001</v>
      </c>
      <c r="H176" s="2">
        <f t="shared" si="1"/>
        <v>0.71000000000003638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63.72</v>
      </c>
      <c r="D177" s="1">
        <f>'PR-RAS'!E181</f>
        <v>670</v>
      </c>
      <c r="E177" s="1">
        <v>0</v>
      </c>
      <c r="F177" s="1">
        <v>0</v>
      </c>
      <c r="G177" s="2">
        <f t="shared" si="0"/>
        <v>247.05472</v>
      </c>
      <c r="H177" s="2">
        <f t="shared" si="1"/>
        <v>0.28000000000000114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1584.82</v>
      </c>
      <c r="D178" s="1">
        <f>'PR-RAS'!E182</f>
        <v>2512.19</v>
      </c>
      <c r="E178" s="1">
        <v>0</v>
      </c>
      <c r="F178" s="1">
        <v>0</v>
      </c>
      <c r="G178" s="2">
        <f t="shared" si="0"/>
        <v>1169.8283999999999</v>
      </c>
      <c r="H178" s="2">
        <f t="shared" si="1"/>
        <v>0.37000000000011823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1520.96</v>
      </c>
      <c r="D180" s="1">
        <f>'PR-RAS'!E184</f>
        <v>2836.6</v>
      </c>
      <c r="E180" s="1">
        <v>0</v>
      </c>
      <c r="F180" s="1">
        <v>0</v>
      </c>
      <c r="G180" s="2">
        <f t="shared" si="0"/>
        <v>1287.7546399999999</v>
      </c>
      <c r="H180" s="2">
        <f t="shared" si="1"/>
        <v>0.44000000000005457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1388.21</v>
      </c>
      <c r="D181" s="1">
        <f>'PR-RAS'!E185</f>
        <v>1283.33</v>
      </c>
      <c r="E181" s="1">
        <v>0</v>
      </c>
      <c r="F181" s="1">
        <v>0</v>
      </c>
      <c r="G181" s="2">
        <f t="shared" si="0"/>
        <v>711.87659999999994</v>
      </c>
      <c r="H181" s="2">
        <f t="shared" si="1"/>
        <v>0.53999999999996362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789.59</v>
      </c>
      <c r="D182" s="1">
        <f>'PR-RAS'!E186</f>
        <v>1175</v>
      </c>
      <c r="E182" s="1">
        <v>0</v>
      </c>
      <c r="F182" s="1">
        <v>0</v>
      </c>
      <c r="G182" s="2">
        <f t="shared" si="0"/>
        <v>568.26579000000004</v>
      </c>
      <c r="H182" s="2">
        <f t="shared" si="1"/>
        <v>0.40999999999996817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3575.42</v>
      </c>
      <c r="D190" s="1">
        <f>'PR-RAS'!E194</f>
        <v>199.07</v>
      </c>
      <c r="E190" s="1">
        <v>0</v>
      </c>
      <c r="F190" s="1">
        <v>0</v>
      </c>
      <c r="G190" s="2">
        <f t="shared" si="0"/>
        <v>751.00283999999999</v>
      </c>
      <c r="H190" s="2">
        <f t="shared" si="1"/>
        <v>0.49000000000006594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120.52</v>
      </c>
      <c r="D193" s="1">
        <f>'PR-RAS'!E197</f>
        <v>0</v>
      </c>
      <c r="E193" s="1">
        <v>0</v>
      </c>
      <c r="F193" s="1">
        <v>0</v>
      </c>
      <c r="G193" s="2">
        <f t="shared" si="0"/>
        <v>23.13984</v>
      </c>
      <c r="H193" s="2">
        <f t="shared" si="1"/>
        <v>0.48000000000000398</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78.09</v>
      </c>
      <c r="D194" s="1">
        <f>'PR-RAS'!E198</f>
        <v>25</v>
      </c>
      <c r="E194" s="1">
        <v>0</v>
      </c>
      <c r="F194" s="1">
        <v>0</v>
      </c>
      <c r="G194" s="2">
        <f t="shared" si="0"/>
        <v>24.72137</v>
      </c>
      <c r="H194" s="2">
        <f t="shared" si="1"/>
        <v>9.0000000000003411E-2</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2681.56</v>
      </c>
      <c r="D195" s="1">
        <f>'PR-RAS'!E199</f>
        <v>149.07</v>
      </c>
      <c r="E195" s="1">
        <v>0</v>
      </c>
      <c r="F195" s="1">
        <v>0</v>
      </c>
      <c r="G195" s="2">
        <f t="shared" si="0"/>
        <v>578.06179999999995</v>
      </c>
      <c r="H195" s="2">
        <f t="shared" si="1"/>
        <v>0.51000000000004775</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695.25</v>
      </c>
      <c r="D197" s="1">
        <f>'PR-RAS'!E201</f>
        <v>25</v>
      </c>
      <c r="E197" s="1">
        <v>0</v>
      </c>
      <c r="F197" s="1">
        <v>0</v>
      </c>
      <c r="G197" s="2">
        <f t="shared" si="0"/>
        <v>146.06900000000002</v>
      </c>
      <c r="H197" s="2">
        <f t="shared" si="1"/>
        <v>0.25</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252.8</v>
      </c>
      <c r="D198" s="1">
        <f>'PR-RAS'!E202</f>
        <v>74.44</v>
      </c>
      <c r="E198" s="1">
        <v>0</v>
      </c>
      <c r="F198" s="1">
        <v>0</v>
      </c>
      <c r="G198" s="2">
        <f t="shared" si="0"/>
        <v>79.130960000000002</v>
      </c>
      <c r="H198" s="2">
        <f t="shared" si="1"/>
        <v>0.63999999999998636</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252.8</v>
      </c>
      <c r="D212" s="1">
        <f>'PR-RAS'!E216</f>
        <v>74.44</v>
      </c>
      <c r="E212" s="1">
        <v>0</v>
      </c>
      <c r="F212" s="1">
        <v>0</v>
      </c>
      <c r="G212" s="2">
        <f t="shared" si="0"/>
        <v>84.754480000000001</v>
      </c>
      <c r="H212" s="2">
        <f t="shared" si="1"/>
        <v>0.63999999999998636</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252.8</v>
      </c>
      <c r="D213" s="1">
        <f>'PR-RAS'!E217</f>
        <v>74.36</v>
      </c>
      <c r="E213" s="1">
        <v>0</v>
      </c>
      <c r="F213" s="1">
        <v>0</v>
      </c>
      <c r="G213" s="2">
        <f t="shared" si="0"/>
        <v>85.122239999999991</v>
      </c>
      <c r="H213" s="2">
        <f t="shared" si="1"/>
        <v>0.55999999999998806</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0.08</v>
      </c>
      <c r="E215" s="1">
        <v>0</v>
      </c>
      <c r="F215" s="1">
        <v>0</v>
      </c>
      <c r="G215" s="2">
        <f t="shared" si="0"/>
        <v>3.424E-2</v>
      </c>
      <c r="H215" s="2">
        <f t="shared" si="1"/>
        <v>0.08</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250.41</v>
      </c>
      <c r="D269" s="1">
        <f>'PR-RAS'!E273</f>
        <v>246.45</v>
      </c>
      <c r="E269" s="1">
        <v>0</v>
      </c>
      <c r="F269" s="1">
        <v>0</v>
      </c>
      <c r="G269" s="2">
        <f t="shared" si="0"/>
        <v>199.20707999999999</v>
      </c>
      <c r="H269" s="2">
        <f t="shared" si="1"/>
        <v>0.85999999999998522</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250.41</v>
      </c>
      <c r="D270" s="1">
        <f>'PR-RAS'!E274</f>
        <v>246.45</v>
      </c>
      <c r="E270" s="1">
        <v>0</v>
      </c>
      <c r="F270" s="1">
        <v>0</v>
      </c>
      <c r="G270" s="2">
        <f t="shared" si="0"/>
        <v>199.95039</v>
      </c>
      <c r="H270" s="2">
        <f t="shared" si="1"/>
        <v>0.85999999999998522</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250.41</v>
      </c>
      <c r="D272" s="1">
        <f>'PR-RAS'!E276</f>
        <v>246.45</v>
      </c>
      <c r="E272" s="1">
        <v>0</v>
      </c>
      <c r="F272" s="1">
        <v>0</v>
      </c>
      <c r="G272" s="2">
        <f t="shared" si="0"/>
        <v>201.43700999999999</v>
      </c>
      <c r="H272" s="2">
        <f t="shared" si="1"/>
        <v>0.85999999999998522</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465629.98999999993</v>
      </c>
      <c r="D295" s="1">
        <f>'PR-RAS'!E299</f>
        <v>606936.14999999991</v>
      </c>
      <c r="E295" s="1">
        <v>0</v>
      </c>
      <c r="F295" s="1">
        <v>0</v>
      </c>
      <c r="G295" s="2">
        <f t="shared" si="12"/>
        <v>493773.67325999989</v>
      </c>
      <c r="H295" s="2">
        <f t="shared" si="13"/>
        <v>0.15999999997438863</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0</v>
      </c>
      <c r="D296" s="1">
        <f>'PR-RAS'!E300</f>
        <v>0</v>
      </c>
      <c r="E296" s="1">
        <v>0</v>
      </c>
      <c r="F296" s="1">
        <v>0</v>
      </c>
      <c r="G296" s="2">
        <f t="shared" si="12"/>
        <v>0</v>
      </c>
      <c r="H296" s="2">
        <f t="shared" si="13"/>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998.88999999995576</v>
      </c>
      <c r="D297" s="1">
        <f>'PR-RAS'!E301</f>
        <v>59112.889999999898</v>
      </c>
      <c r="E297" s="1">
        <v>0</v>
      </c>
      <c r="F297" s="1">
        <v>0</v>
      </c>
      <c r="G297" s="2">
        <f t="shared" si="12"/>
        <v>35290.502319999927</v>
      </c>
      <c r="H297" s="2">
        <f t="shared" si="13"/>
        <v>0.22000000014668331</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88475.75</v>
      </c>
      <c r="D298" s="1">
        <f>'PR-RAS'!E302</f>
        <v>89256.48</v>
      </c>
      <c r="E298" s="1">
        <v>0</v>
      </c>
      <c r="F298" s="1">
        <v>0</v>
      </c>
      <c r="G298" s="2">
        <f t="shared" si="12"/>
        <v>79295.646869999982</v>
      </c>
      <c r="H298" s="2">
        <f t="shared" si="13"/>
        <v>0.72999999999592546</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61728.22</v>
      </c>
      <c r="D300" s="1">
        <f>'PR-RAS'!E304</f>
        <v>7300.7</v>
      </c>
      <c r="E300" s="1">
        <v>0</v>
      </c>
      <c r="F300" s="1">
        <v>0</v>
      </c>
      <c r="G300" s="2">
        <f t="shared" si="12"/>
        <v>22822.556379999998</v>
      </c>
      <c r="H300" s="2">
        <f t="shared" si="13"/>
        <v>0.52000000000134605</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742.64</v>
      </c>
      <c r="D301" s="1">
        <f>'PR-RAS'!E305</f>
        <v>217.83</v>
      </c>
      <c r="E301" s="1">
        <v>0</v>
      </c>
      <c r="F301" s="1">
        <v>0</v>
      </c>
      <c r="G301" s="2">
        <f t="shared" si="12"/>
        <v>353.48999999999995</v>
      </c>
      <c r="H301" s="2">
        <f t="shared" si="13"/>
        <v>0.53000000000000114</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1191.18</v>
      </c>
      <c r="E355" s="1">
        <v>0</v>
      </c>
      <c r="F355" s="1">
        <v>0</v>
      </c>
      <c r="G355" s="2">
        <f t="shared" si="12"/>
        <v>843.35544000000004</v>
      </c>
      <c r="H355" s="2">
        <f t="shared" si="13"/>
        <v>0.18000000000006366</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816.18000000000006</v>
      </c>
      <c r="E368" s="1">
        <v>0</v>
      </c>
      <c r="F368" s="1">
        <v>0</v>
      </c>
      <c r="G368" s="2">
        <f t="shared" si="12"/>
        <v>599.07612000000006</v>
      </c>
      <c r="H368" s="2">
        <f t="shared" si="13"/>
        <v>0.18000000000006366</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539.19000000000005</v>
      </c>
      <c r="E374" s="1">
        <v>0</v>
      </c>
      <c r="F374" s="1">
        <v>0</v>
      </c>
      <c r="G374" s="2">
        <f t="shared" si="12"/>
        <v>402.23574000000002</v>
      </c>
      <c r="H374" s="2">
        <f t="shared" si="13"/>
        <v>0.19000000000005457</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539.19000000000005</v>
      </c>
      <c r="E377" s="1">
        <v>0</v>
      </c>
      <c r="F377" s="1">
        <v>0</v>
      </c>
      <c r="G377" s="2">
        <f t="shared" si="12"/>
        <v>405.47088000000002</v>
      </c>
      <c r="H377" s="2">
        <f t="shared" si="13"/>
        <v>0.19000000000005457</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276.99</v>
      </c>
      <c r="E388" s="1">
        <v>0</v>
      </c>
      <c r="F388" s="1">
        <v>0</v>
      </c>
      <c r="G388" s="2">
        <f t="shared" si="12"/>
        <v>214.39026000000001</v>
      </c>
      <c r="H388" s="2">
        <f t="shared" si="13"/>
        <v>9.9999999999909051E-3</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276.99</v>
      </c>
      <c r="E389" s="1">
        <v>0</v>
      </c>
      <c r="F389" s="1">
        <v>0</v>
      </c>
      <c r="G389" s="2">
        <f t="shared" si="12"/>
        <v>214.94424000000001</v>
      </c>
      <c r="H389" s="2">
        <f t="shared" si="13"/>
        <v>9.9999999999909051E-3</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375</v>
      </c>
      <c r="E407" s="1">
        <v>0</v>
      </c>
      <c r="F407" s="1">
        <v>0</v>
      </c>
      <c r="G407" s="2">
        <f t="shared" si="12"/>
        <v>304.5</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375</v>
      </c>
      <c r="E408" s="1">
        <v>0</v>
      </c>
      <c r="F408" s="1">
        <v>0</v>
      </c>
      <c r="G408" s="2">
        <f t="shared" si="12"/>
        <v>305.25</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1191.18</v>
      </c>
      <c r="E413" s="1">
        <v>0</v>
      </c>
      <c r="F413" s="1">
        <v>0</v>
      </c>
      <c r="G413" s="2">
        <f t="shared" si="12"/>
        <v>981.53232000000003</v>
      </c>
      <c r="H413" s="2">
        <f t="shared" si="13"/>
        <v>0.18000000000006366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84168.41</v>
      </c>
      <c r="D415" s="1">
        <f>'PR-RAS'!E420</f>
        <v>90308.28</v>
      </c>
      <c r="E415" s="1">
        <v>0</v>
      </c>
      <c r="F415" s="1">
        <v>0</v>
      </c>
      <c r="G415" s="2">
        <f t="shared" si="12"/>
        <v>109620.97757999998</v>
      </c>
      <c r="H415" s="2">
        <f t="shared" si="13"/>
        <v>0.69000000000232831</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464631.1</v>
      </c>
      <c r="D417" s="1">
        <f>'PR-RAS'!E422</f>
        <v>547823.26</v>
      </c>
      <c r="E417" s="1">
        <v>0</v>
      </c>
      <c r="F417" s="1">
        <v>0</v>
      </c>
      <c r="G417" s="2">
        <f t="shared" si="12"/>
        <v>649075.48991999996</v>
      </c>
      <c r="H417" s="2">
        <f t="shared" si="13"/>
        <v>0.35999999998603016</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465629.98999999993</v>
      </c>
      <c r="D418" s="1">
        <f>'PR-RAS'!E423</f>
        <v>608127.32999999996</v>
      </c>
      <c r="E418" s="1">
        <v>0</v>
      </c>
      <c r="F418" s="1">
        <v>0</v>
      </c>
      <c r="G418" s="2">
        <f t="shared" si="12"/>
        <v>701345.89904999989</v>
      </c>
      <c r="H418" s="2">
        <f t="shared" si="13"/>
        <v>0.34000000002561137</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998.88999999995576</v>
      </c>
      <c r="D420" s="1">
        <f>'PR-RAS'!E425</f>
        <v>60304.069999999949</v>
      </c>
      <c r="E420" s="1">
        <v>0</v>
      </c>
      <c r="F420" s="1">
        <v>0</v>
      </c>
      <c r="G420" s="2">
        <f t="shared" si="12"/>
        <v>50953.345569999939</v>
      </c>
      <c r="H420" s="2">
        <f t="shared" si="13"/>
        <v>0.17999999999301508</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4307.3399999999965</v>
      </c>
      <c r="D421" s="1">
        <f>'PR-RAS'!E426</f>
        <v>0</v>
      </c>
      <c r="E421" s="1">
        <v>0</v>
      </c>
      <c r="F421" s="1">
        <v>0</v>
      </c>
      <c r="G421" s="2">
        <f t="shared" si="12"/>
        <v>1809.0827999999985</v>
      </c>
      <c r="H421" s="2">
        <f t="shared" si="13"/>
        <v>0.33999999999650754</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1051.8000000000029</v>
      </c>
      <c r="E422" s="1">
        <v>0</v>
      </c>
      <c r="F422" s="1">
        <v>0</v>
      </c>
      <c r="G422" s="2">
        <f t="shared" si="12"/>
        <v>885.61560000000247</v>
      </c>
      <c r="H422" s="2">
        <f t="shared" si="13"/>
        <v>0.19999999999708962</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61728.22</v>
      </c>
      <c r="D423" s="1">
        <f>'PR-RAS'!E428</f>
        <v>7300.7</v>
      </c>
      <c r="E423" s="1">
        <v>0</v>
      </c>
      <c r="F423" s="1">
        <v>0</v>
      </c>
      <c r="G423" s="2">
        <f t="shared" si="12"/>
        <v>32211.099639999997</v>
      </c>
      <c r="H423" s="2">
        <f t="shared" si="13"/>
        <v>0.52000000000134605</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464631.1</v>
      </c>
      <c r="D637" s="1">
        <f>'PR-RAS'!E643</f>
        <v>547823.26</v>
      </c>
      <c r="E637" s="1">
        <v>0</v>
      </c>
      <c r="F637" s="1">
        <v>0</v>
      </c>
      <c r="G637" s="2">
        <f t="shared" si="14"/>
        <v>992336.5663200001</v>
      </c>
      <c r="H637" s="2">
        <f t="shared" si="15"/>
        <v>0.35999999998603016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465629.98999999993</v>
      </c>
      <c r="D638" s="1">
        <f>'PR-RAS'!E644</f>
        <v>608127.32999999996</v>
      </c>
      <c r="E638" s="1">
        <v>0</v>
      </c>
      <c r="F638" s="1">
        <v>0</v>
      </c>
      <c r="G638" s="2">
        <f t="shared" si="14"/>
        <v>1071360.52205</v>
      </c>
      <c r="H638" s="2">
        <f t="shared" si="15"/>
        <v>0.34000000002561137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998.88999999995576</v>
      </c>
      <c r="D640" s="1">
        <f>'PR-RAS'!E646</f>
        <v>60304.069999999949</v>
      </c>
      <c r="E640" s="1">
        <v>0</v>
      </c>
      <c r="F640" s="1">
        <v>0</v>
      </c>
      <c r="G640" s="2">
        <f t="shared" si="14"/>
        <v>77706.892169999905</v>
      </c>
      <c r="H640" s="2">
        <f t="shared" si="15"/>
        <v>0.17999999999301508</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4307.3399999999965</v>
      </c>
      <c r="D641" s="1">
        <f>'PR-RAS'!E647</f>
        <v>0</v>
      </c>
      <c r="E641" s="1">
        <v>0</v>
      </c>
      <c r="F641" s="1">
        <v>0</v>
      </c>
      <c r="G641" s="2">
        <f t="shared" si="14"/>
        <v>2756.6975999999977</v>
      </c>
      <c r="H641" s="2">
        <f t="shared" si="15"/>
        <v>0.33999999999650754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1051.8000000000029</v>
      </c>
      <c r="E642" s="1">
        <v>0</v>
      </c>
      <c r="F642" s="1">
        <v>0</v>
      </c>
      <c r="G642" s="2">
        <f t="shared" si="14"/>
        <v>1348.4076000000039</v>
      </c>
      <c r="H642" s="2">
        <f t="shared" si="15"/>
        <v>0.19999999999708962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3308.4500000000407</v>
      </c>
      <c r="D643" s="1">
        <f>'PR-RAS'!E649</f>
        <v>0</v>
      </c>
      <c r="E643" s="1">
        <v>0</v>
      </c>
      <c r="F643" s="1">
        <v>0</v>
      </c>
      <c r="G643" s="2">
        <f t="shared" si="14"/>
        <v>2124.0249000000263</v>
      </c>
      <c r="H643" s="2">
        <f t="shared" si="15"/>
        <v>0.45000000004074536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61355.869999999952</v>
      </c>
      <c r="E644" s="1">
        <v>0</v>
      </c>
      <c r="F644" s="1">
        <v>0</v>
      </c>
      <c r="G644" s="2">
        <f t="shared" si="14"/>
        <v>78903.648819999944</v>
      </c>
      <c r="H644" s="2">
        <f t="shared" si="15"/>
        <v>0.13000000004831236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71204.600000000006</v>
      </c>
      <c r="D645" s="1">
        <f>'PR-RAS'!E651</f>
        <v>0</v>
      </c>
      <c r="E645" s="1">
        <v>0</v>
      </c>
      <c r="F645" s="1">
        <v>0</v>
      </c>
      <c r="G645" s="2">
        <f t="shared" si="14"/>
        <v>45855.762400000007</v>
      </c>
      <c r="H645" s="2">
        <f t="shared" si="15"/>
        <v>0.39999999999417923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7144.42</v>
      </c>
      <c r="D646" s="1">
        <f>'PR-RAS'!E653</f>
        <v>6276.98</v>
      </c>
      <c r="E646" s="1">
        <v>0</v>
      </c>
      <c r="F646" s="1">
        <v>0</v>
      </c>
      <c r="G646" s="2">
        <f t="shared" si="14"/>
        <v>12705.455099999999</v>
      </c>
      <c r="H646" s="2">
        <f t="shared" si="15"/>
        <v>0.44000000000050932</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44182.07</v>
      </c>
      <c r="D647" s="1">
        <f>'PR-RAS'!E654</f>
        <v>4895.54</v>
      </c>
      <c r="E647" s="1">
        <v>0</v>
      </c>
      <c r="F647" s="1">
        <v>0</v>
      </c>
      <c r="G647" s="2">
        <f t="shared" si="14"/>
        <v>34866.654900000001</v>
      </c>
      <c r="H647" s="2">
        <f t="shared" si="15"/>
        <v>0.52999999999974534</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42532.54</v>
      </c>
      <c r="D648" s="1">
        <f>'PR-RAS'!E655</f>
        <v>11172.52</v>
      </c>
      <c r="E648" s="1">
        <v>0</v>
      </c>
      <c r="F648" s="1">
        <v>0</v>
      </c>
      <c r="G648" s="2">
        <f t="shared" si="14"/>
        <v>41975.794260000002</v>
      </c>
      <c r="H648" s="2">
        <f t="shared" si="15"/>
        <v>0.93999999999869033</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8793.9499999999971</v>
      </c>
      <c r="D649" s="1">
        <f>'PR-RAS'!E656</f>
        <v>0</v>
      </c>
      <c r="E649" s="1">
        <v>0</v>
      </c>
      <c r="F649" s="1">
        <v>0</v>
      </c>
      <c r="G649" s="2">
        <f t="shared" si="14"/>
        <v>5698.4795999999978</v>
      </c>
      <c r="H649" s="2">
        <f t="shared" si="15"/>
        <v>5.0000000002910383E-2</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39</v>
      </c>
      <c r="D651" s="1">
        <f>'PR-RAS'!E658</f>
        <v>40</v>
      </c>
      <c r="E651" s="1">
        <v>0</v>
      </c>
      <c r="F651" s="1">
        <v>0</v>
      </c>
      <c r="G651" s="2">
        <f t="shared" si="14"/>
        <v>77.350000000000009</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30</v>
      </c>
      <c r="D653" s="1">
        <f>'PR-RAS'!E660</f>
        <v>31</v>
      </c>
      <c r="E653" s="1">
        <v>0</v>
      </c>
      <c r="F653" s="1">
        <v>0</v>
      </c>
      <c r="G653" s="2">
        <f t="shared" si="14"/>
        <v>59.984000000000002</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419663.99</v>
      </c>
      <c r="D676" s="1">
        <f>'PR-RAS'!E683</f>
        <v>471494.35</v>
      </c>
      <c r="E676" s="1">
        <v>0</v>
      </c>
      <c r="F676" s="1">
        <v>0</v>
      </c>
      <c r="G676" s="2">
        <f t="shared" si="14"/>
        <v>919790.56575000007</v>
      </c>
      <c r="H676" s="2">
        <f t="shared" si="15"/>
        <v>0.35999999998603016</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260</v>
      </c>
      <c r="D677" s="1">
        <f>'PR-RAS'!E684</f>
        <v>245</v>
      </c>
      <c r="E677" s="1">
        <v>0</v>
      </c>
      <c r="F677" s="1">
        <v>0</v>
      </c>
      <c r="G677" s="2">
        <f t="shared" si="14"/>
        <v>507.00000000000006</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908.37</v>
      </c>
      <c r="D717" s="1">
        <f>'PR-RAS'!E724</f>
        <v>1223.5999999999999</v>
      </c>
      <c r="E717" s="1">
        <v>0</v>
      </c>
      <c r="F717" s="1">
        <v>0</v>
      </c>
      <c r="G717" s="2">
        <f t="shared" si="14"/>
        <v>2402.5881199999999</v>
      </c>
      <c r="H717" s="2">
        <f t="shared" si="15"/>
        <v>0.7700000000000955</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853</v>
      </c>
      <c r="D719" s="1">
        <f>'PR-RAS'!E726</f>
        <v>0</v>
      </c>
      <c r="E719" s="1">
        <v>0</v>
      </c>
      <c r="F719" s="1">
        <v>0</v>
      </c>
      <c r="G719" s="2">
        <f t="shared" si="14"/>
        <v>612.45399999999995</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882.88</v>
      </c>
      <c r="D726" s="1">
        <f>'PR-RAS'!E733</f>
        <v>1324.32</v>
      </c>
      <c r="E726" s="1">
        <v>0</v>
      </c>
      <c r="F726" s="1">
        <v>0</v>
      </c>
      <c r="G726" s="2">
        <f t="shared" si="14"/>
        <v>2560.3519999999999</v>
      </c>
      <c r="H726" s="2">
        <f t="shared" si="15"/>
        <v>0.43999999999994088</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22419.02</v>
      </c>
      <c r="D727" s="1">
        <f>'PR-RAS'!E734</f>
        <v>24357.48</v>
      </c>
      <c r="E727" s="1">
        <v>0</v>
      </c>
      <c r="F727" s="1">
        <v>0</v>
      </c>
      <c r="G727" s="2">
        <f t="shared" si="14"/>
        <v>51643.269479999995</v>
      </c>
      <c r="H727" s="2">
        <f t="shared" si="15"/>
        <v>0.5</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1260.2</v>
      </c>
      <c r="D729" s="1">
        <f>'PR-RAS'!E736</f>
        <v>1640.6</v>
      </c>
      <c r="E729" s="1">
        <v>0</v>
      </c>
      <c r="F729" s="1">
        <v>0</v>
      </c>
      <c r="G729" s="2">
        <f t="shared" si="14"/>
        <v>3306.1391999999996</v>
      </c>
      <c r="H729" s="2">
        <f t="shared" si="15"/>
        <v>0.60000000000013642</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895.84</v>
      </c>
      <c r="D731" s="1">
        <f>'PR-RAS'!E738</f>
        <v>377.08</v>
      </c>
      <c r="E731" s="1">
        <v>0</v>
      </c>
      <c r="F731" s="1">
        <v>0</v>
      </c>
      <c r="G731" s="2">
        <f t="shared" si="14"/>
        <v>1204.5</v>
      </c>
      <c r="H731" s="2">
        <f t="shared" si="15"/>
        <v>0.23999999999995225</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77318.080000000002</v>
      </c>
      <c r="D1582" s="6"/>
      <c r="E1582" s="6">
        <v>0</v>
      </c>
      <c r="F1582" s="6">
        <v>0</v>
      </c>
      <c r="G1582" s="7">
        <f t="shared" ref="G1582:G1686" si="70">B1582/1000*C1582</f>
        <v>77.318080000000009</v>
      </c>
      <c r="H1582" s="7">
        <f t="shared" ref="H1582:H1686" si="71">ABS(C1582-ROUND(C1582,0))</f>
        <v>8.000000000174623E-2</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543740.00999999989</v>
      </c>
      <c r="D1583" s="1">
        <v>0</v>
      </c>
      <c r="E1583" s="1">
        <v>0</v>
      </c>
      <c r="F1583" s="1">
        <v>0</v>
      </c>
      <c r="G1583" s="2">
        <f t="shared" si="70"/>
        <v>1087.4800199999997</v>
      </c>
      <c r="H1583" s="2">
        <f t="shared" si="71"/>
        <v>9.9999998928979039E-3</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540225.08999999985</v>
      </c>
      <c r="D1585" s="1">
        <v>0</v>
      </c>
      <c r="E1585" s="1">
        <v>0</v>
      </c>
      <c r="F1585" s="1">
        <v>0</v>
      </c>
      <c r="G1585" s="2">
        <f t="shared" si="70"/>
        <v>2160.9003599999996</v>
      </c>
      <c r="H1585" s="2">
        <f t="shared" si="71"/>
        <v>8.9999999850988388E-2</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461355.82</v>
      </c>
      <c r="D1586" s="1">
        <v>0</v>
      </c>
      <c r="E1586" s="1">
        <v>0</v>
      </c>
      <c r="F1586" s="1">
        <v>0</v>
      </c>
      <c r="G1586" s="2">
        <f t="shared" si="70"/>
        <v>2306.7791000000002</v>
      </c>
      <c r="H1586" s="2">
        <f t="shared" si="71"/>
        <v>0.17999999999301508</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77894.91</v>
      </c>
      <c r="D1587" s="1">
        <v>0</v>
      </c>
      <c r="E1587" s="1">
        <v>0</v>
      </c>
      <c r="F1587" s="1">
        <v>0</v>
      </c>
      <c r="G1587" s="2">
        <f t="shared" si="70"/>
        <v>467.36946</v>
      </c>
      <c r="H1587" s="2">
        <f t="shared" si="71"/>
        <v>8.999999999650754E-2</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74.44</v>
      </c>
      <c r="D1588" s="1">
        <v>0</v>
      </c>
      <c r="E1588" s="1">
        <v>0</v>
      </c>
      <c r="F1588" s="1">
        <v>0</v>
      </c>
      <c r="G1588" s="2">
        <f t="shared" si="70"/>
        <v>0.52107999999999999</v>
      </c>
      <c r="H1588" s="2">
        <f t="shared" si="71"/>
        <v>0.43999999999999773</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246.45</v>
      </c>
      <c r="D1592" s="1">
        <v>0</v>
      </c>
      <c r="E1592" s="1">
        <v>0</v>
      </c>
      <c r="F1592" s="1">
        <v>0</v>
      </c>
      <c r="G1592" s="2">
        <f t="shared" si="70"/>
        <v>2.7109499999999995</v>
      </c>
      <c r="H1592" s="2">
        <f t="shared" si="71"/>
        <v>0.44999999999998863</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653.47</v>
      </c>
      <c r="D1593" s="1">
        <v>0</v>
      </c>
      <c r="E1593" s="1">
        <v>0</v>
      </c>
      <c r="F1593" s="1">
        <v>0</v>
      </c>
      <c r="G1593" s="2">
        <f t="shared" si="70"/>
        <v>7.8416400000000008</v>
      </c>
      <c r="H1593" s="2">
        <f t="shared" si="71"/>
        <v>0.47000000000002728</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1191.18</v>
      </c>
      <c r="D1594" s="1">
        <v>0</v>
      </c>
      <c r="E1594" s="1">
        <v>0</v>
      </c>
      <c r="F1594" s="1">
        <v>0</v>
      </c>
      <c r="G1594" s="2">
        <f t="shared" si="70"/>
        <v>15.485340000000001</v>
      </c>
      <c r="H1594" s="2">
        <f t="shared" si="71"/>
        <v>0.18000000000006366</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2323.7399999999998</v>
      </c>
      <c r="D1601" s="1">
        <v>0</v>
      </c>
      <c r="E1601" s="1">
        <v>0</v>
      </c>
      <c r="F1601" s="1">
        <v>0</v>
      </c>
      <c r="G1601" s="2">
        <f>B1601/1000*C1601</f>
        <v>46.474799999999995</v>
      </c>
      <c r="H1601" s="2">
        <f>ABS(C1601-ROUND(C1601,0))</f>
        <v>0.26000000000021828</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539895.73</v>
      </c>
      <c r="D1602" s="1">
        <v>0</v>
      </c>
      <c r="E1602" s="1">
        <v>0</v>
      </c>
      <c r="F1602" s="1">
        <v>0</v>
      </c>
      <c r="G1602" s="2">
        <f t="shared" si="70"/>
        <v>11337.81033</v>
      </c>
      <c r="H1602" s="2">
        <f t="shared" si="71"/>
        <v>0.27000000001862645</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538492.67999999993</v>
      </c>
      <c r="D1604" s="1">
        <v>0</v>
      </c>
      <c r="E1604" s="1">
        <v>0</v>
      </c>
      <c r="F1604" s="1">
        <v>0</v>
      </c>
      <c r="G1604" s="2">
        <f t="shared" si="70"/>
        <v>12385.331639999999</v>
      </c>
      <c r="H1604" s="2">
        <f t="shared" si="71"/>
        <v>0.32000000006519258</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455325.86</v>
      </c>
      <c r="D1605" s="1">
        <v>0</v>
      </c>
      <c r="E1605" s="1">
        <v>0</v>
      </c>
      <c r="F1605" s="1">
        <v>0</v>
      </c>
      <c r="G1605" s="2">
        <f t="shared" si="70"/>
        <v>10927.82064</v>
      </c>
      <c r="H1605" s="2">
        <f t="shared" si="71"/>
        <v>0.14000000001396984</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82809.25</v>
      </c>
      <c r="D1606" s="1">
        <v>0</v>
      </c>
      <c r="E1606" s="1">
        <v>0</v>
      </c>
      <c r="F1606" s="1">
        <v>0</v>
      </c>
      <c r="G1606" s="2">
        <f t="shared" si="70"/>
        <v>2070.2312500000003</v>
      </c>
      <c r="H1606" s="2">
        <f t="shared" si="71"/>
        <v>0.25</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111.12</v>
      </c>
      <c r="D1607" s="1">
        <v>0</v>
      </c>
      <c r="E1607" s="1">
        <v>0</v>
      </c>
      <c r="F1607" s="1">
        <v>0</v>
      </c>
      <c r="G1607" s="2">
        <f t="shared" si="70"/>
        <v>2.8891200000000001</v>
      </c>
      <c r="H1607" s="2">
        <f t="shared" si="71"/>
        <v>0.12000000000000455</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246.45</v>
      </c>
      <c r="D1611" s="1">
        <v>0</v>
      </c>
      <c r="E1611" s="1">
        <v>0</v>
      </c>
      <c r="F1611" s="1">
        <v>0</v>
      </c>
      <c r="G1611" s="2">
        <f t="shared" si="70"/>
        <v>7.3934999999999995</v>
      </c>
      <c r="H1611" s="2">
        <f t="shared" si="71"/>
        <v>0.44999999999998863</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1191.18</v>
      </c>
      <c r="D1613" s="1">
        <v>0</v>
      </c>
      <c r="E1613" s="1">
        <v>0</v>
      </c>
      <c r="F1613" s="1">
        <v>0</v>
      </c>
      <c r="G1613" s="2">
        <f t="shared" si="70"/>
        <v>38.117760000000004</v>
      </c>
      <c r="H1613" s="2">
        <f t="shared" si="71"/>
        <v>0.18000000000006366</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211.87</v>
      </c>
      <c r="D1620" s="1">
        <v>0</v>
      </c>
      <c r="E1620" s="1">
        <v>0</v>
      </c>
      <c r="F1620" s="1">
        <v>0</v>
      </c>
      <c r="G1620" s="2">
        <f>B1620/1000*C1620</f>
        <v>8.2629300000000008</v>
      </c>
      <c r="H1620" s="2">
        <f>ABS(C1620-ROUND(C1620,0))</f>
        <v>0.12999999999999545</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81162.35999999987</v>
      </c>
      <c r="D1621" s="1">
        <v>0</v>
      </c>
      <c r="E1621" s="1">
        <v>0</v>
      </c>
      <c r="F1621" s="1">
        <v>0</v>
      </c>
      <c r="G1621" s="2">
        <f t="shared" si="70"/>
        <v>3246.494399999995</v>
      </c>
      <c r="H1621" s="2">
        <f t="shared" si="71"/>
        <v>0.35999999986961484</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2111.87</v>
      </c>
      <c r="D1622" s="1">
        <v>0</v>
      </c>
      <c r="E1622" s="1">
        <v>0</v>
      </c>
      <c r="F1622" s="1">
        <v>0</v>
      </c>
      <c r="G1622" s="2">
        <f t="shared" si="70"/>
        <v>86.586669999999998</v>
      </c>
      <c r="H1622" s="2">
        <f t="shared" si="71"/>
        <v>0.13000000000010914</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2111.87</v>
      </c>
      <c r="D1680" s="1">
        <v>0</v>
      </c>
      <c r="E1680" s="1">
        <v>0</v>
      </c>
      <c r="F1680" s="1">
        <v>0</v>
      </c>
      <c r="G1680" s="2">
        <f>B1680/1000*C1680</f>
        <v>209.07513</v>
      </c>
      <c r="H1680" s="2">
        <f>ABS(C1680-ROUND(C1680,0))</f>
        <v>0.13000000000010914</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79050.489999999991</v>
      </c>
      <c r="D1681" s="1">
        <v>0</v>
      </c>
      <c r="E1681" s="1">
        <v>0</v>
      </c>
      <c r="F1681" s="1">
        <v>0</v>
      </c>
      <c r="G1681" s="2">
        <f t="shared" si="70"/>
        <v>7905.0489999999991</v>
      </c>
      <c r="H1681" s="2">
        <f t="shared" si="71"/>
        <v>0.48999999999068677</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2111.87</v>
      </c>
      <c r="D1682" s="1">
        <v>0</v>
      </c>
      <c r="E1682" s="1">
        <v>0</v>
      </c>
      <c r="F1682" s="1">
        <v>0</v>
      </c>
      <c r="G1682" s="2">
        <f t="shared" si="70"/>
        <v>213.29886999999999</v>
      </c>
      <c r="H1682" s="2">
        <f t="shared" si="71"/>
        <v>0.13000000000010914</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76938.62</v>
      </c>
      <c r="D1683" s="1">
        <v>0</v>
      </c>
      <c r="E1683" s="1">
        <v>0</v>
      </c>
      <c r="F1683" s="1">
        <v>0</v>
      </c>
      <c r="G1683" s="2">
        <f t="shared" si="70"/>
        <v>7847.739239999999</v>
      </c>
      <c r="H1683" s="2">
        <f t="shared" si="71"/>
        <v>0.38000000000465661</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opLeftCell="A4"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8344</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464631.1</v>
      </c>
      <c r="I16" s="298">
        <f>'PR-RAS'!E6</f>
        <v>547823.26</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465629.98999999993</v>
      </c>
      <c r="I17" s="298">
        <f>'PR-RAS'!E152</f>
        <v>606936.14999999991</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3308.4500000000407</v>
      </c>
      <c r="I18" s="298">
        <f>'PR-RAS'!E649</f>
        <v>0</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61355.869999999952</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77318.080000000002</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81162.35999999987</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2111.87</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79050.489999999991</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1052"/>
  <sheetViews>
    <sheetView showGridLines="0" topLeftCell="A283" zoomScale="120" zoomScaleNormal="120" workbookViewId="0">
      <selection activeCell="E303" sqref="E303"/>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464631.1</v>
      </c>
      <c r="E6" s="59">
        <f>E7+E43+E49+E82+E106+E125+E134+E140</f>
        <v>547823.26</v>
      </c>
      <c r="F6" s="44">
        <f t="shared" ref="F6:F132" si="0">IF(D6&lt;&gt;0,IF(E6/D6&gt;=100,"&gt;&gt;100",E6/D6*100),"-")</f>
        <v>117.90499172354154</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419923.99</v>
      </c>
      <c r="E49" s="59">
        <f>E50+E53+E58+E61+E64+E68+E71+E74+E77</f>
        <v>471739.35</v>
      </c>
      <c r="F49" s="44">
        <f t="shared" si="0"/>
        <v>112.33922358186777</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419923.99</v>
      </c>
      <c r="E68" s="59">
        <f t="shared" si="11"/>
        <v>471739.35</v>
      </c>
      <c r="F68" s="44">
        <f t="shared" si="0"/>
        <v>112.33922358186777</v>
      </c>
    </row>
    <row r="69" spans="1:6" ht="12.75" customHeight="1" x14ac:dyDescent="0.2">
      <c r="A69" s="62" t="s">
        <v>189</v>
      </c>
      <c r="B69" s="63" t="s">
        <v>190</v>
      </c>
      <c r="C69" s="267" t="s">
        <v>189</v>
      </c>
      <c r="D69" s="193">
        <v>419923.99</v>
      </c>
      <c r="E69" s="193">
        <v>471739.35</v>
      </c>
      <c r="F69" s="44">
        <f t="shared" si="0"/>
        <v>112.33922358186777</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v>
      </c>
      <c r="E82" s="59">
        <f t="shared" si="15"/>
        <v>0.51</v>
      </c>
      <c r="F82" s="44" t="str">
        <f t="shared" si="0"/>
        <v>-</v>
      </c>
    </row>
    <row r="83" spans="1:6" ht="12.75" customHeight="1" x14ac:dyDescent="0.2">
      <c r="A83" s="62">
        <v>641</v>
      </c>
      <c r="B83" s="63" t="s">
        <v>217</v>
      </c>
      <c r="C83" s="267" t="s">
        <v>218</v>
      </c>
      <c r="D83" s="59">
        <f t="shared" ref="D83:E83" si="16">SUM(D84:D90)</f>
        <v>0</v>
      </c>
      <c r="E83" s="59">
        <f t="shared" si="16"/>
        <v>0.51</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v>0.51</v>
      </c>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1761.37</v>
      </c>
      <c r="E106" s="59">
        <f>E107+E112+E120+E124</f>
        <v>1223.5999999999999</v>
      </c>
      <c r="F106" s="44">
        <f t="shared" si="0"/>
        <v>69.46865224228867</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1761.37</v>
      </c>
      <c r="E112" s="59">
        <f t="shared" si="20"/>
        <v>1223.5999999999999</v>
      </c>
      <c r="F112" s="44">
        <f t="shared" si="0"/>
        <v>69.46865224228867</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1761.37</v>
      </c>
      <c r="E117" s="193">
        <v>1223.5999999999999</v>
      </c>
      <c r="F117" s="44">
        <f t="shared" si="0"/>
        <v>69.46865224228867</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12623.27</v>
      </c>
      <c r="E125" s="59">
        <f t="shared" si="22"/>
        <v>17684.61</v>
      </c>
      <c r="F125" s="44">
        <f t="shared" si="0"/>
        <v>140.09531603142452</v>
      </c>
    </row>
    <row r="126" spans="1:6" ht="12.75" customHeight="1" x14ac:dyDescent="0.2">
      <c r="A126" s="62">
        <v>661</v>
      </c>
      <c r="B126" s="64" t="s">
        <v>303</v>
      </c>
      <c r="C126" s="267" t="s">
        <v>304</v>
      </c>
      <c r="D126" s="59">
        <f t="shared" ref="D126:E126" si="23">SUM(D127:D128)</f>
        <v>12623.27</v>
      </c>
      <c r="E126" s="59">
        <f t="shared" si="23"/>
        <v>17684.61</v>
      </c>
      <c r="F126" s="44">
        <f t="shared" si="0"/>
        <v>140.09531603142452</v>
      </c>
    </row>
    <row r="127" spans="1:6" ht="12.75" customHeight="1" x14ac:dyDescent="0.2">
      <c r="A127" s="62">
        <v>6614</v>
      </c>
      <c r="B127" s="64" t="s">
        <v>305</v>
      </c>
      <c r="C127" s="267" t="s">
        <v>306</v>
      </c>
      <c r="D127" s="193">
        <v>0</v>
      </c>
      <c r="E127" s="193">
        <v>203.37</v>
      </c>
      <c r="F127" s="44" t="str">
        <f t="shared" si="0"/>
        <v>-</v>
      </c>
    </row>
    <row r="128" spans="1:6" ht="12.75" customHeight="1" x14ac:dyDescent="0.2">
      <c r="A128" s="62">
        <v>6615</v>
      </c>
      <c r="B128" s="64" t="s">
        <v>307</v>
      </c>
      <c r="C128" s="267" t="s">
        <v>308</v>
      </c>
      <c r="D128" s="193">
        <v>12623.27</v>
      </c>
      <c r="E128" s="193">
        <v>17481.240000000002</v>
      </c>
      <c r="F128" s="44">
        <f t="shared" si="0"/>
        <v>138.48424378152413</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29622.47</v>
      </c>
      <c r="E134" s="59">
        <f t="shared" si="25"/>
        <v>55475.19</v>
      </c>
      <c r="F134" s="44">
        <f t="shared" ref="F134:F229" si="26">IF(D134&lt;&gt;0,IF(E134/D134&gt;=100,"&gt;&gt;100",E134/D134*100),"-")</f>
        <v>187.27401867568773</v>
      </c>
    </row>
    <row r="135" spans="1:6" ht="24" x14ac:dyDescent="0.2">
      <c r="A135" s="62">
        <v>671</v>
      </c>
      <c r="B135" s="181" t="s">
        <v>321</v>
      </c>
      <c r="C135" s="267" t="s">
        <v>322</v>
      </c>
      <c r="D135" s="59">
        <f t="shared" ref="D135:E135" si="27">SUM(D136:D138)</f>
        <v>29622.47</v>
      </c>
      <c r="E135" s="59">
        <f t="shared" si="27"/>
        <v>55475.19</v>
      </c>
      <c r="F135" s="44">
        <f t="shared" si="26"/>
        <v>187.27401867568773</v>
      </c>
    </row>
    <row r="136" spans="1:6" ht="12.75" customHeight="1" x14ac:dyDescent="0.2">
      <c r="A136" s="62">
        <v>6711</v>
      </c>
      <c r="B136" s="64" t="s">
        <v>323</v>
      </c>
      <c r="C136" s="267" t="s">
        <v>324</v>
      </c>
      <c r="D136" s="193">
        <v>29622.47</v>
      </c>
      <c r="E136" s="193">
        <v>54284.01</v>
      </c>
      <c r="F136" s="44">
        <f t="shared" si="26"/>
        <v>183.25281450196422</v>
      </c>
    </row>
    <row r="137" spans="1:6" ht="24" x14ac:dyDescent="0.2">
      <c r="A137" s="62">
        <v>6712</v>
      </c>
      <c r="B137" s="181" t="s">
        <v>325</v>
      </c>
      <c r="C137" s="267" t="s">
        <v>326</v>
      </c>
      <c r="D137" s="193">
        <v>0</v>
      </c>
      <c r="E137" s="193">
        <v>1191.18</v>
      </c>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700</v>
      </c>
      <c r="E140" s="59">
        <f t="shared" si="28"/>
        <v>1700</v>
      </c>
      <c r="F140" s="44">
        <f t="shared" si="26"/>
        <v>242.85714285714283</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700</v>
      </c>
      <c r="E151" s="193">
        <v>1700</v>
      </c>
      <c r="F151" s="44">
        <f t="shared" si="26"/>
        <v>242.85714285714283</v>
      </c>
    </row>
    <row r="152" spans="1:6" ht="12.75" customHeight="1" x14ac:dyDescent="0.2">
      <c r="A152" s="62">
        <v>3</v>
      </c>
      <c r="B152" s="63" t="s">
        <v>355</v>
      </c>
      <c r="C152" s="267" t="s">
        <v>61</v>
      </c>
      <c r="D152" s="59">
        <f>D153+D164+D202+D221+D230+D262+D273</f>
        <v>465629.98999999993</v>
      </c>
      <c r="E152" s="59">
        <f>E153+E164+E202+E221+E230+E262+E273</f>
        <v>606936.14999999991</v>
      </c>
      <c r="F152" s="44">
        <f t="shared" si="26"/>
        <v>130.3473064524903</v>
      </c>
    </row>
    <row r="153" spans="1:6" ht="12.75" customHeight="1" x14ac:dyDescent="0.2">
      <c r="A153" s="62">
        <v>31</v>
      </c>
      <c r="B153" s="63" t="s">
        <v>356</v>
      </c>
      <c r="C153" s="267" t="s">
        <v>35</v>
      </c>
      <c r="D153" s="59">
        <f t="shared" ref="D153:E153" si="30">D154+D159+D160</f>
        <v>393019.24</v>
      </c>
      <c r="E153" s="59">
        <f t="shared" si="30"/>
        <v>527249.84</v>
      </c>
      <c r="F153" s="44">
        <f t="shared" si="26"/>
        <v>134.15369690298112</v>
      </c>
    </row>
    <row r="154" spans="1:6" ht="12.75" customHeight="1" x14ac:dyDescent="0.2">
      <c r="A154" s="62">
        <v>311</v>
      </c>
      <c r="B154" s="63" t="s">
        <v>357</v>
      </c>
      <c r="C154" s="267" t="s">
        <v>358</v>
      </c>
      <c r="D154" s="59">
        <f t="shared" ref="D154:E154" si="31">SUM(D155:D158)</f>
        <v>325323.78999999998</v>
      </c>
      <c r="E154" s="59">
        <f t="shared" si="31"/>
        <v>442563.07999999996</v>
      </c>
      <c r="F154" s="44">
        <f t="shared" si="26"/>
        <v>136.03772413938739</v>
      </c>
    </row>
    <row r="155" spans="1:6" ht="12.75" customHeight="1" x14ac:dyDescent="0.2">
      <c r="A155" s="62">
        <v>3111</v>
      </c>
      <c r="B155" s="63" t="s">
        <v>359</v>
      </c>
      <c r="C155" s="267" t="s">
        <v>360</v>
      </c>
      <c r="D155" s="193">
        <v>304262.11</v>
      </c>
      <c r="E155" s="193">
        <v>403428.66</v>
      </c>
      <c r="F155" s="44">
        <f t="shared" si="26"/>
        <v>132.59247429790057</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3936.74</v>
      </c>
      <c r="E157" s="193">
        <v>10351.56</v>
      </c>
      <c r="F157" s="44">
        <f t="shared" si="26"/>
        <v>262.9475149489171</v>
      </c>
    </row>
    <row r="158" spans="1:6" ht="12.75" customHeight="1" x14ac:dyDescent="0.2">
      <c r="A158" s="62">
        <v>3114</v>
      </c>
      <c r="B158" s="64" t="s">
        <v>365</v>
      </c>
      <c r="C158" s="267" t="s">
        <v>366</v>
      </c>
      <c r="D158" s="193">
        <v>17124.939999999999</v>
      </c>
      <c r="E158" s="193">
        <v>28782.86</v>
      </c>
      <c r="F158" s="44">
        <f t="shared" si="26"/>
        <v>168.07568376881906</v>
      </c>
    </row>
    <row r="159" spans="1:6" ht="12.75" customHeight="1" x14ac:dyDescent="0.2">
      <c r="A159" s="62">
        <v>312</v>
      </c>
      <c r="B159" s="64" t="s">
        <v>367</v>
      </c>
      <c r="C159" s="267" t="s">
        <v>368</v>
      </c>
      <c r="D159" s="193">
        <v>14084.86</v>
      </c>
      <c r="E159" s="193">
        <v>14874.36</v>
      </c>
      <c r="F159" s="44">
        <f t="shared" si="26"/>
        <v>105.60530953094316</v>
      </c>
    </row>
    <row r="160" spans="1:6" ht="12.75" customHeight="1" x14ac:dyDescent="0.2">
      <c r="A160" s="62">
        <v>313</v>
      </c>
      <c r="B160" s="64" t="s">
        <v>369</v>
      </c>
      <c r="C160" s="267" t="s">
        <v>370</v>
      </c>
      <c r="D160" s="59">
        <f t="shared" ref="D160:E160" si="32">SUM(D161:D163)</f>
        <v>53610.59</v>
      </c>
      <c r="E160" s="59">
        <f t="shared" si="32"/>
        <v>69812.399999999994</v>
      </c>
      <c r="F160" s="44">
        <f t="shared" si="26"/>
        <v>130.22128650328227</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53610.59</v>
      </c>
      <c r="E162" s="193">
        <v>69812.399999999994</v>
      </c>
      <c r="F162" s="44">
        <f t="shared" si="26"/>
        <v>130.22128650328227</v>
      </c>
    </row>
    <row r="163" spans="1:6" ht="12.75" customHeight="1" x14ac:dyDescent="0.2">
      <c r="A163" s="62">
        <v>3133</v>
      </c>
      <c r="B163" s="63" t="s">
        <v>375</v>
      </c>
      <c r="C163" s="267" t="s">
        <v>376</v>
      </c>
      <c r="D163" s="193">
        <v>0</v>
      </c>
      <c r="E163" s="193"/>
      <c r="F163" s="44" t="str">
        <f t="shared" si="26"/>
        <v>-</v>
      </c>
    </row>
    <row r="164" spans="1:6" ht="12.75" customHeight="1" x14ac:dyDescent="0.2">
      <c r="A164" s="69">
        <v>32</v>
      </c>
      <c r="B164" s="64" t="s">
        <v>377</v>
      </c>
      <c r="C164" s="267" t="s">
        <v>378</v>
      </c>
      <c r="D164" s="59">
        <f>D165+D170+D178+D188+D189+D194</f>
        <v>72107.539999999994</v>
      </c>
      <c r="E164" s="59">
        <f>E165+E170+E178+E188+E189+E194</f>
        <v>79365.42</v>
      </c>
      <c r="F164" s="44">
        <f t="shared" si="26"/>
        <v>110.06535516258079</v>
      </c>
    </row>
    <row r="165" spans="1:6" ht="12.75" customHeight="1" x14ac:dyDescent="0.2">
      <c r="A165" s="62">
        <v>321</v>
      </c>
      <c r="B165" s="63" t="s">
        <v>379</v>
      </c>
      <c r="C165" s="267" t="s">
        <v>380</v>
      </c>
      <c r="D165" s="59">
        <f t="shared" ref="D165:E165" si="33">SUM(D166:D169)</f>
        <v>27609.93</v>
      </c>
      <c r="E165" s="59">
        <f t="shared" si="33"/>
        <v>29172.82</v>
      </c>
      <c r="F165" s="44">
        <f t="shared" si="26"/>
        <v>105.66060833910117</v>
      </c>
    </row>
    <row r="166" spans="1:6" ht="12.75" customHeight="1" x14ac:dyDescent="0.2">
      <c r="A166" s="62">
        <v>3211</v>
      </c>
      <c r="B166" s="63" t="s">
        <v>381</v>
      </c>
      <c r="C166" s="267" t="s">
        <v>382</v>
      </c>
      <c r="D166" s="193">
        <v>5090.91</v>
      </c>
      <c r="E166" s="193">
        <v>4595.34</v>
      </c>
      <c r="F166" s="44">
        <f t="shared" si="26"/>
        <v>90.265591024001608</v>
      </c>
    </row>
    <row r="167" spans="1:6" ht="12.75" customHeight="1" x14ac:dyDescent="0.2">
      <c r="A167" s="62">
        <v>3212</v>
      </c>
      <c r="B167" s="63" t="s">
        <v>383</v>
      </c>
      <c r="C167" s="267" t="s">
        <v>384</v>
      </c>
      <c r="D167" s="193">
        <v>22419.02</v>
      </c>
      <c r="E167" s="193">
        <v>24357.48</v>
      </c>
      <c r="F167" s="44">
        <f t="shared" si="26"/>
        <v>108.64649748294082</v>
      </c>
    </row>
    <row r="168" spans="1:6" ht="12.75" customHeight="1" x14ac:dyDescent="0.2">
      <c r="A168" s="62">
        <v>3213</v>
      </c>
      <c r="B168" s="63" t="s">
        <v>385</v>
      </c>
      <c r="C168" s="267" t="s">
        <v>386</v>
      </c>
      <c r="D168" s="193">
        <v>100</v>
      </c>
      <c r="E168" s="193">
        <v>220</v>
      </c>
      <c r="F168" s="44">
        <f t="shared" si="26"/>
        <v>220.00000000000003</v>
      </c>
    </row>
    <row r="169" spans="1:6" ht="12.75" customHeight="1" x14ac:dyDescent="0.2">
      <c r="A169" s="62">
        <v>3214</v>
      </c>
      <c r="B169" s="63" t="s">
        <v>387</v>
      </c>
      <c r="C169" s="267" t="s">
        <v>388</v>
      </c>
      <c r="D169" s="193">
        <v>0</v>
      </c>
      <c r="E169" s="193"/>
      <c r="F169" s="44" t="str">
        <f t="shared" si="26"/>
        <v>-</v>
      </c>
    </row>
    <row r="170" spans="1:6" ht="12.75" customHeight="1" x14ac:dyDescent="0.2">
      <c r="A170" s="62">
        <v>322</v>
      </c>
      <c r="B170" s="63" t="s">
        <v>389</v>
      </c>
      <c r="C170" s="267" t="s">
        <v>390</v>
      </c>
      <c r="D170" s="59">
        <f t="shared" ref="D170:E170" si="34">SUM(D171:D177)</f>
        <v>29356.97</v>
      </c>
      <c r="E170" s="59">
        <f t="shared" si="34"/>
        <v>36425.17</v>
      </c>
      <c r="F170" s="44">
        <f t="shared" si="26"/>
        <v>124.07673543965878</v>
      </c>
    </row>
    <row r="171" spans="1:6" ht="12.75" customHeight="1" x14ac:dyDescent="0.2">
      <c r="A171" s="62">
        <v>3221</v>
      </c>
      <c r="B171" s="63" t="s">
        <v>391</v>
      </c>
      <c r="C171" s="267" t="s">
        <v>392</v>
      </c>
      <c r="D171" s="193">
        <v>4341.99</v>
      </c>
      <c r="E171" s="193">
        <v>4694.87</v>
      </c>
      <c r="F171" s="44">
        <f t="shared" si="26"/>
        <v>108.12714907219963</v>
      </c>
    </row>
    <row r="172" spans="1:6" ht="12.75" customHeight="1" x14ac:dyDescent="0.2">
      <c r="A172" s="62">
        <v>3222</v>
      </c>
      <c r="B172" s="63" t="s">
        <v>393</v>
      </c>
      <c r="C172" s="267" t="s">
        <v>394</v>
      </c>
      <c r="D172" s="193">
        <v>14632.31</v>
      </c>
      <c r="E172" s="193">
        <v>18041.39</v>
      </c>
      <c r="F172" s="44">
        <f t="shared" si="26"/>
        <v>123.29830354879033</v>
      </c>
    </row>
    <row r="173" spans="1:6" ht="12.75" customHeight="1" x14ac:dyDescent="0.2">
      <c r="A173" s="62">
        <v>3223</v>
      </c>
      <c r="B173" s="64" t="s">
        <v>395</v>
      </c>
      <c r="C173" s="267" t="s">
        <v>396</v>
      </c>
      <c r="D173" s="193">
        <v>10382.67</v>
      </c>
      <c r="E173" s="193">
        <v>11757.56</v>
      </c>
      <c r="F173" s="44">
        <f t="shared" si="26"/>
        <v>113.24216217986316</v>
      </c>
    </row>
    <row r="174" spans="1:6" ht="12.75" customHeight="1" x14ac:dyDescent="0.2">
      <c r="A174" s="62">
        <v>3224</v>
      </c>
      <c r="B174" s="64" t="s">
        <v>397</v>
      </c>
      <c r="C174" s="267" t="s">
        <v>398</v>
      </c>
      <c r="D174" s="193">
        <v>0</v>
      </c>
      <c r="E174" s="193">
        <v>436.25</v>
      </c>
      <c r="F174" s="44" t="str">
        <f t="shared" si="26"/>
        <v>-</v>
      </c>
    </row>
    <row r="175" spans="1:6" ht="12.75" customHeight="1" x14ac:dyDescent="0.2">
      <c r="A175" s="62">
        <v>3225</v>
      </c>
      <c r="B175" s="64" t="s">
        <v>399</v>
      </c>
      <c r="C175" s="267" t="s">
        <v>400</v>
      </c>
      <c r="D175" s="193">
        <v>0</v>
      </c>
      <c r="E175" s="193">
        <v>1495.1</v>
      </c>
      <c r="F175" s="44" t="str">
        <f t="shared" si="26"/>
        <v>-</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0</v>
      </c>
      <c r="E177" s="193"/>
      <c r="F177" s="44" t="str">
        <f t="shared" si="26"/>
        <v>-</v>
      </c>
    </row>
    <row r="178" spans="1:6" ht="12.75" customHeight="1" x14ac:dyDescent="0.2">
      <c r="A178" s="62">
        <v>323</v>
      </c>
      <c r="B178" s="64" t="s">
        <v>405</v>
      </c>
      <c r="C178" s="267" t="s">
        <v>406</v>
      </c>
      <c r="D178" s="59">
        <f t="shared" ref="D178:E178" si="35">SUM(D179:D187)</f>
        <v>11565.220000000001</v>
      </c>
      <c r="E178" s="59">
        <f t="shared" si="35"/>
        <v>13568.36</v>
      </c>
      <c r="F178" s="44">
        <f t="shared" si="26"/>
        <v>117.32037955179409</v>
      </c>
    </row>
    <row r="179" spans="1:6" ht="12.75" customHeight="1" x14ac:dyDescent="0.2">
      <c r="A179" s="62">
        <v>3231</v>
      </c>
      <c r="B179" s="64" t="s">
        <v>407</v>
      </c>
      <c r="C179" s="267" t="s">
        <v>408</v>
      </c>
      <c r="D179" s="193">
        <v>2959.36</v>
      </c>
      <c r="E179" s="193">
        <v>2748.51</v>
      </c>
      <c r="F179" s="44">
        <f t="shared" si="26"/>
        <v>92.875148680795846</v>
      </c>
    </row>
    <row r="180" spans="1:6" ht="12.75" customHeight="1" x14ac:dyDescent="0.2">
      <c r="A180" s="62">
        <v>3232</v>
      </c>
      <c r="B180" s="64" t="s">
        <v>409</v>
      </c>
      <c r="C180" s="267" t="s">
        <v>410</v>
      </c>
      <c r="D180" s="193">
        <v>3258.56</v>
      </c>
      <c r="E180" s="193">
        <v>2342.73</v>
      </c>
      <c r="F180" s="44">
        <f t="shared" si="26"/>
        <v>71.89464057743298</v>
      </c>
    </row>
    <row r="181" spans="1:6" ht="12.75" customHeight="1" x14ac:dyDescent="0.2">
      <c r="A181" s="62">
        <v>3233</v>
      </c>
      <c r="B181" s="64" t="s">
        <v>411</v>
      </c>
      <c r="C181" s="267" t="s">
        <v>412</v>
      </c>
      <c r="D181" s="193">
        <v>63.72</v>
      </c>
      <c r="E181" s="193">
        <v>670</v>
      </c>
      <c r="F181" s="44">
        <f t="shared" si="26"/>
        <v>1051.475204017577</v>
      </c>
    </row>
    <row r="182" spans="1:6" ht="12.75" customHeight="1" x14ac:dyDescent="0.2">
      <c r="A182" s="62">
        <v>3234</v>
      </c>
      <c r="B182" s="64" t="s">
        <v>413</v>
      </c>
      <c r="C182" s="267" t="s">
        <v>414</v>
      </c>
      <c r="D182" s="193">
        <v>1584.82</v>
      </c>
      <c r="E182" s="193">
        <v>2512.19</v>
      </c>
      <c r="F182" s="44">
        <f t="shared" si="26"/>
        <v>158.51579359170128</v>
      </c>
    </row>
    <row r="183" spans="1:6" ht="12.75" customHeight="1" x14ac:dyDescent="0.2">
      <c r="A183" s="62">
        <v>3235</v>
      </c>
      <c r="B183" s="63" t="s">
        <v>415</v>
      </c>
      <c r="C183" s="267" t="s">
        <v>416</v>
      </c>
      <c r="D183" s="193">
        <v>0</v>
      </c>
      <c r="E183" s="193"/>
      <c r="F183" s="44" t="str">
        <f t="shared" si="26"/>
        <v>-</v>
      </c>
    </row>
    <row r="184" spans="1:6" ht="12.75" customHeight="1" x14ac:dyDescent="0.2">
      <c r="A184" s="62">
        <v>3236</v>
      </c>
      <c r="B184" s="63" t="s">
        <v>417</v>
      </c>
      <c r="C184" s="267" t="s">
        <v>418</v>
      </c>
      <c r="D184" s="193">
        <v>1520.96</v>
      </c>
      <c r="E184" s="193">
        <v>2836.6</v>
      </c>
      <c r="F184" s="44">
        <f t="shared" si="26"/>
        <v>186.50063118030718</v>
      </c>
    </row>
    <row r="185" spans="1:6" ht="12.75" customHeight="1" x14ac:dyDescent="0.2">
      <c r="A185" s="62">
        <v>3237</v>
      </c>
      <c r="B185" s="63" t="s">
        <v>419</v>
      </c>
      <c r="C185" s="267" t="s">
        <v>420</v>
      </c>
      <c r="D185" s="193">
        <v>1388.21</v>
      </c>
      <c r="E185" s="193">
        <v>1283.33</v>
      </c>
      <c r="F185" s="44">
        <f t="shared" si="26"/>
        <v>92.444947090137646</v>
      </c>
    </row>
    <row r="186" spans="1:6" ht="12.75" customHeight="1" x14ac:dyDescent="0.2">
      <c r="A186" s="62">
        <v>3238</v>
      </c>
      <c r="B186" s="63" t="s">
        <v>421</v>
      </c>
      <c r="C186" s="267" t="s">
        <v>422</v>
      </c>
      <c r="D186" s="193">
        <v>789.59</v>
      </c>
      <c r="E186" s="193">
        <v>1175</v>
      </c>
      <c r="F186" s="44">
        <f t="shared" si="26"/>
        <v>148.811408452488</v>
      </c>
    </row>
    <row r="187" spans="1:6" ht="12.75" customHeight="1" x14ac:dyDescent="0.2">
      <c r="A187" s="62">
        <v>3239</v>
      </c>
      <c r="B187" s="63" t="s">
        <v>423</v>
      </c>
      <c r="C187" s="267" t="s">
        <v>424</v>
      </c>
      <c r="D187" s="193">
        <v>0</v>
      </c>
      <c r="E187" s="193"/>
      <c r="F187" s="44" t="str">
        <f t="shared" si="26"/>
        <v>-</v>
      </c>
    </row>
    <row r="188" spans="1:6" ht="12.75" customHeight="1" x14ac:dyDescent="0.2">
      <c r="A188" s="62">
        <v>324</v>
      </c>
      <c r="B188" s="63" t="s">
        <v>425</v>
      </c>
      <c r="C188" s="267" t="s">
        <v>426</v>
      </c>
      <c r="D188" s="193">
        <v>0</v>
      </c>
      <c r="E188" s="193"/>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3575.42</v>
      </c>
      <c r="E194" s="59">
        <f t="shared" si="36"/>
        <v>199.07</v>
      </c>
      <c r="F194" s="44">
        <f t="shared" si="26"/>
        <v>5.5677374965738293</v>
      </c>
    </row>
    <row r="195" spans="1:6" ht="12.75" customHeight="1" x14ac:dyDescent="0.2">
      <c r="A195" s="62">
        <v>3291</v>
      </c>
      <c r="B195" s="182" t="s">
        <v>439</v>
      </c>
      <c r="C195" s="267" t="s">
        <v>440</v>
      </c>
      <c r="D195" s="193">
        <v>0</v>
      </c>
      <c r="E195" s="193"/>
      <c r="F195" s="44" t="str">
        <f t="shared" si="26"/>
        <v>-</v>
      </c>
    </row>
    <row r="196" spans="1:6" ht="12.75" customHeight="1" x14ac:dyDescent="0.2">
      <c r="A196" s="62">
        <v>3292</v>
      </c>
      <c r="B196" s="63" t="s">
        <v>441</v>
      </c>
      <c r="C196" s="267" t="s">
        <v>442</v>
      </c>
      <c r="D196" s="193">
        <v>0</v>
      </c>
      <c r="E196" s="193"/>
      <c r="F196" s="44" t="str">
        <f t="shared" si="26"/>
        <v>-</v>
      </c>
    </row>
    <row r="197" spans="1:6" ht="12.75" customHeight="1" x14ac:dyDescent="0.2">
      <c r="A197" s="62">
        <v>3293</v>
      </c>
      <c r="B197" s="63" t="s">
        <v>443</v>
      </c>
      <c r="C197" s="267" t="s">
        <v>444</v>
      </c>
      <c r="D197" s="193">
        <v>120.52</v>
      </c>
      <c r="E197" s="193"/>
      <c r="F197" s="44">
        <f t="shared" si="26"/>
        <v>0</v>
      </c>
    </row>
    <row r="198" spans="1:6" ht="12.75" customHeight="1" x14ac:dyDescent="0.2">
      <c r="A198" s="62">
        <v>3294</v>
      </c>
      <c r="B198" s="63" t="s">
        <v>445</v>
      </c>
      <c r="C198" s="267" t="s">
        <v>446</v>
      </c>
      <c r="D198" s="193">
        <v>78.09</v>
      </c>
      <c r="E198" s="193">
        <v>25</v>
      </c>
      <c r="F198" s="44">
        <f t="shared" si="26"/>
        <v>32.014342425406582</v>
      </c>
    </row>
    <row r="199" spans="1:6" ht="12.75" customHeight="1" x14ac:dyDescent="0.2">
      <c r="A199" s="62">
        <v>3295</v>
      </c>
      <c r="B199" s="63" t="s">
        <v>447</v>
      </c>
      <c r="C199" s="267" t="s">
        <v>448</v>
      </c>
      <c r="D199" s="193">
        <v>2681.56</v>
      </c>
      <c r="E199" s="193">
        <v>149.07</v>
      </c>
      <c r="F199" s="44">
        <f t="shared" si="26"/>
        <v>5.5590775518727904</v>
      </c>
    </row>
    <row r="200" spans="1:6" ht="12.75" customHeight="1" x14ac:dyDescent="0.2">
      <c r="A200" s="62" t="s">
        <v>449</v>
      </c>
      <c r="B200" s="63" t="s">
        <v>450</v>
      </c>
      <c r="C200" s="267" t="s">
        <v>449</v>
      </c>
      <c r="D200" s="193">
        <v>0</v>
      </c>
      <c r="E200" s="193"/>
      <c r="F200" s="44" t="str">
        <f t="shared" si="26"/>
        <v>-</v>
      </c>
    </row>
    <row r="201" spans="1:6" ht="12.75" customHeight="1" x14ac:dyDescent="0.2">
      <c r="A201" s="62">
        <v>3299</v>
      </c>
      <c r="B201" s="63" t="s">
        <v>451</v>
      </c>
      <c r="C201" s="267" t="s">
        <v>452</v>
      </c>
      <c r="D201" s="193">
        <v>695.25</v>
      </c>
      <c r="E201" s="193">
        <v>25</v>
      </c>
      <c r="F201" s="44">
        <f t="shared" si="26"/>
        <v>3.5958288385472854</v>
      </c>
    </row>
    <row r="202" spans="1:6" ht="12.75" customHeight="1" x14ac:dyDescent="0.2">
      <c r="A202" s="62">
        <v>34</v>
      </c>
      <c r="B202" s="182" t="s">
        <v>453</v>
      </c>
      <c r="C202" s="267" t="s">
        <v>454</v>
      </c>
      <c r="D202" s="59">
        <f t="shared" ref="D202:E202" si="37">D203+D208+D216</f>
        <v>252.8</v>
      </c>
      <c r="E202" s="59">
        <f t="shared" si="37"/>
        <v>74.44</v>
      </c>
      <c r="F202" s="44">
        <f t="shared" si="26"/>
        <v>29.446202531645564</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c r="F209" s="44" t="str">
        <f t="shared" si="26"/>
        <v>-</v>
      </c>
    </row>
    <row r="210" spans="1:6" ht="24" x14ac:dyDescent="0.2">
      <c r="A210" s="62">
        <v>3422</v>
      </c>
      <c r="B210" s="182" t="s">
        <v>469</v>
      </c>
      <c r="C210" s="267" t="s">
        <v>470</v>
      </c>
      <c r="D210" s="193">
        <v>0</v>
      </c>
      <c r="E210" s="193"/>
      <c r="F210" s="44" t="str">
        <f t="shared" si="26"/>
        <v>-</v>
      </c>
    </row>
    <row r="211" spans="1:6" ht="24"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4"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252.8</v>
      </c>
      <c r="E216" s="59">
        <f t="shared" si="40"/>
        <v>74.44</v>
      </c>
      <c r="F216" s="44">
        <f t="shared" si="26"/>
        <v>29.446202531645564</v>
      </c>
    </row>
    <row r="217" spans="1:6" ht="12.75" customHeight="1" x14ac:dyDescent="0.2">
      <c r="A217" s="62">
        <v>3431</v>
      </c>
      <c r="B217" s="181" t="s">
        <v>483</v>
      </c>
      <c r="C217" s="267" t="s">
        <v>484</v>
      </c>
      <c r="D217" s="193">
        <v>252.8</v>
      </c>
      <c r="E217" s="193">
        <v>74.36</v>
      </c>
      <c r="F217" s="44">
        <f t="shared" si="26"/>
        <v>29.414556962025312</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0</v>
      </c>
      <c r="E219" s="193">
        <v>0.08</v>
      </c>
      <c r="F219" s="44" t="str">
        <f t="shared" si="26"/>
        <v>-</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4" x14ac:dyDescent="0.2">
      <c r="A229" s="62" t="s">
        <v>507</v>
      </c>
      <c r="B229" s="63" t="s">
        <v>508</v>
      </c>
      <c r="C229" s="267" t="s">
        <v>507</v>
      </c>
      <c r="D229" s="193">
        <v>0</v>
      </c>
      <c r="E229" s="193"/>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24" x14ac:dyDescent="0.2">
      <c r="A236" s="62">
        <v>3622</v>
      </c>
      <c r="B236" s="64" t="s">
        <v>521</v>
      </c>
      <c r="C236" s="267" t="s">
        <v>522</v>
      </c>
      <c r="D236" s="193">
        <v>0</v>
      </c>
      <c r="E236" s="193"/>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4" x14ac:dyDescent="0.2">
      <c r="A240" s="62" t="s">
        <v>529</v>
      </c>
      <c r="B240" s="64" t="s">
        <v>530</v>
      </c>
      <c r="C240" s="268" t="s">
        <v>529</v>
      </c>
      <c r="D240" s="193">
        <v>0</v>
      </c>
      <c r="E240" s="193"/>
      <c r="F240" s="44" t="str">
        <f t="shared" si="44"/>
        <v>-</v>
      </c>
    </row>
    <row r="241" spans="1:6" ht="24" x14ac:dyDescent="0.2">
      <c r="A241" s="62" t="s">
        <v>531</v>
      </c>
      <c r="B241" s="64" t="s">
        <v>532</v>
      </c>
      <c r="C241" s="268" t="s">
        <v>531</v>
      </c>
      <c r="D241" s="193">
        <v>0</v>
      </c>
      <c r="E241" s="193"/>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c r="F251" s="44" t="str">
        <f t="shared" si="51"/>
        <v>-</v>
      </c>
    </row>
    <row r="252" spans="1:6" ht="24" x14ac:dyDescent="0.2">
      <c r="A252" s="62">
        <v>3673</v>
      </c>
      <c r="B252" s="63" t="s">
        <v>550</v>
      </c>
      <c r="C252" s="267" t="s">
        <v>551</v>
      </c>
      <c r="D252" s="193">
        <v>0</v>
      </c>
      <c r="E252" s="193"/>
      <c r="F252" s="44" t="str">
        <f t="shared" si="51"/>
        <v>-</v>
      </c>
    </row>
    <row r="253" spans="1:6" ht="24"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4" x14ac:dyDescent="0.2">
      <c r="A260" s="62" t="s">
        <v>562</v>
      </c>
      <c r="B260" s="63" t="s">
        <v>211</v>
      </c>
      <c r="C260" s="267" t="s">
        <v>562</v>
      </c>
      <c r="D260" s="193">
        <v>0</v>
      </c>
      <c r="E260" s="193"/>
      <c r="F260" s="44" t="str">
        <f t="shared" si="53"/>
        <v>-</v>
      </c>
    </row>
    <row r="261" spans="1:6" ht="24" x14ac:dyDescent="0.2">
      <c r="A261" s="62" t="s">
        <v>563</v>
      </c>
      <c r="B261" s="63" t="s">
        <v>213</v>
      </c>
      <c r="C261" s="267" t="s">
        <v>563</v>
      </c>
      <c r="D261" s="193">
        <v>0</v>
      </c>
      <c r="E261" s="193"/>
      <c r="F261" s="44" t="str">
        <f t="shared" si="53"/>
        <v>-</v>
      </c>
    </row>
    <row r="262" spans="1:6" ht="24"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c r="F264" s="44" t="str">
        <f t="shared" si="56"/>
        <v>-</v>
      </c>
    </row>
    <row r="265" spans="1:6" ht="24" x14ac:dyDescent="0.2">
      <c r="A265" s="62">
        <v>3712</v>
      </c>
      <c r="B265" s="63" t="s">
        <v>570</v>
      </c>
      <c r="C265" s="267" t="s">
        <v>571</v>
      </c>
      <c r="D265" s="193">
        <v>0</v>
      </c>
      <c r="E265" s="193"/>
      <c r="F265" s="44" t="str">
        <f t="shared" si="56"/>
        <v>-</v>
      </c>
    </row>
    <row r="266" spans="1:6" ht="24" x14ac:dyDescent="0.2">
      <c r="A266" s="62" t="s">
        <v>572</v>
      </c>
      <c r="B266" s="63" t="s">
        <v>573</v>
      </c>
      <c r="C266" s="267" t="s">
        <v>572</v>
      </c>
      <c r="D266" s="193">
        <v>0</v>
      </c>
      <c r="E266" s="193"/>
      <c r="F266" s="44" t="str">
        <f t="shared" si="56"/>
        <v>-</v>
      </c>
    </row>
    <row r="267" spans="1:6" ht="24"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c r="F270" s="44" t="str">
        <f t="shared" si="59"/>
        <v>-</v>
      </c>
    </row>
    <row r="271" spans="1:6" ht="12.75" customHeight="1" x14ac:dyDescent="0.2">
      <c r="A271" s="62">
        <v>3722</v>
      </c>
      <c r="B271" s="64" t="s">
        <v>582</v>
      </c>
      <c r="C271" s="267" t="s">
        <v>583</v>
      </c>
      <c r="D271" s="193">
        <v>0</v>
      </c>
      <c r="E271" s="193"/>
      <c r="F271" s="44" t="str">
        <f t="shared" si="59"/>
        <v>-</v>
      </c>
    </row>
    <row r="272" spans="1:6" ht="12.75" customHeight="1" x14ac:dyDescent="0.2">
      <c r="A272" s="62" t="s">
        <v>584</v>
      </c>
      <c r="B272" s="64" t="s">
        <v>585</v>
      </c>
      <c r="C272" s="267" t="s">
        <v>584</v>
      </c>
      <c r="D272" s="193">
        <v>0</v>
      </c>
      <c r="E272" s="193"/>
      <c r="F272" s="44" t="str">
        <f t="shared" si="59"/>
        <v>-</v>
      </c>
    </row>
    <row r="273" spans="1:6" ht="24" x14ac:dyDescent="0.2">
      <c r="A273" s="62">
        <v>38</v>
      </c>
      <c r="B273" s="64" t="s">
        <v>586</v>
      </c>
      <c r="C273" s="267" t="s">
        <v>587</v>
      </c>
      <c r="D273" s="59">
        <f t="shared" ref="D273:E273" si="60">D274+D278+D283+D289</f>
        <v>250.41</v>
      </c>
      <c r="E273" s="59">
        <f t="shared" si="60"/>
        <v>246.45</v>
      </c>
      <c r="F273" s="44">
        <f t="shared" ref="F273:F277" si="61">IF(D273&lt;&gt;0,IF(E273/D273&gt;=100,"&gt;&gt;100",E273/D273*100),"-")</f>
        <v>98.418593506649088</v>
      </c>
    </row>
    <row r="274" spans="1:6" ht="12.75" customHeight="1" x14ac:dyDescent="0.2">
      <c r="A274" s="62">
        <v>381</v>
      </c>
      <c r="B274" s="63" t="s">
        <v>588</v>
      </c>
      <c r="C274" s="267" t="s">
        <v>589</v>
      </c>
      <c r="D274" s="59">
        <f t="shared" ref="D274:E274" si="62">SUM(D275:D277)</f>
        <v>250.41</v>
      </c>
      <c r="E274" s="59">
        <f t="shared" si="62"/>
        <v>246.45</v>
      </c>
      <c r="F274" s="44">
        <f t="shared" si="61"/>
        <v>98.418593506649088</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250.41</v>
      </c>
      <c r="E276" s="193">
        <v>246.45</v>
      </c>
      <c r="F276" s="44">
        <f t="shared" si="61"/>
        <v>98.418593506649088</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4"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c r="F290" s="44" t="str">
        <f t="shared" si="66"/>
        <v>-</v>
      </c>
    </row>
    <row r="291" spans="1:6" ht="24"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4"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v>0</v>
      </c>
      <c r="F295" s="44" t="str">
        <f t="shared" ref="F295:F306" si="68">IF(D295&lt;&gt;0,IF(E295/D295&gt;=100,"&gt;&gt;100",E295/D295*100),"-")</f>
        <v>-</v>
      </c>
    </row>
    <row r="296" spans="1:6" ht="12.75" customHeight="1" x14ac:dyDescent="0.2">
      <c r="A296" s="62" t="s">
        <v>629</v>
      </c>
      <c r="B296" s="63" t="s">
        <v>632</v>
      </c>
      <c r="C296" s="267" t="s">
        <v>633</v>
      </c>
      <c r="D296" s="193">
        <v>0</v>
      </c>
      <c r="E296" s="193">
        <v>0</v>
      </c>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465629.98999999993</v>
      </c>
      <c r="E299" s="59">
        <f>E152-E297+E298</f>
        <v>606936.14999999991</v>
      </c>
      <c r="F299" s="44">
        <f t="shared" si="68"/>
        <v>130.3473064524903</v>
      </c>
    </row>
    <row r="300" spans="1:6" ht="12.75" customHeight="1" x14ac:dyDescent="0.2">
      <c r="A300" s="62" t="s">
        <v>629</v>
      </c>
      <c r="B300" s="63" t="s">
        <v>640</v>
      </c>
      <c r="C300" s="267" t="s">
        <v>641</v>
      </c>
      <c r="D300" s="59">
        <f>IF(D6&gt;=D299,D6-D299,0)</f>
        <v>0</v>
      </c>
      <c r="E300" s="59">
        <f>IF(E6&gt;=E299,E6-E299,0)</f>
        <v>0</v>
      </c>
      <c r="F300" s="44" t="str">
        <f t="shared" si="68"/>
        <v>-</v>
      </c>
    </row>
    <row r="301" spans="1:6" ht="12.75" customHeight="1" x14ac:dyDescent="0.2">
      <c r="A301" s="62" t="s">
        <v>629</v>
      </c>
      <c r="B301" s="63" t="s">
        <v>642</v>
      </c>
      <c r="C301" s="267" t="s">
        <v>643</v>
      </c>
      <c r="D301" s="59">
        <f>IF(D299&gt;=D6,D299-D6,0)</f>
        <v>998.88999999995576</v>
      </c>
      <c r="E301" s="59">
        <f>IF(E299&gt;=E6,E299-E6,0)</f>
        <v>59112.889999999898</v>
      </c>
      <c r="F301" s="44">
        <f t="shared" si="68"/>
        <v>5917.8578221828748</v>
      </c>
    </row>
    <row r="302" spans="1:6" ht="12.75" customHeight="1" x14ac:dyDescent="0.2">
      <c r="A302" s="62">
        <v>92211</v>
      </c>
      <c r="B302" s="63" t="s">
        <v>644</v>
      </c>
      <c r="C302" s="267" t="s">
        <v>645</v>
      </c>
      <c r="D302" s="193">
        <v>88475.75</v>
      </c>
      <c r="E302" s="193">
        <v>89256.48</v>
      </c>
      <c r="F302" s="44">
        <f t="shared" si="68"/>
        <v>100.88242258471954</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61728.22</v>
      </c>
      <c r="E304" s="193">
        <v>7300.7</v>
      </c>
      <c r="F304" s="44">
        <f t="shared" si="68"/>
        <v>11.827167541847148</v>
      </c>
    </row>
    <row r="305" spans="1:6" ht="12" x14ac:dyDescent="0.2">
      <c r="A305" s="62">
        <v>9661</v>
      </c>
      <c r="B305" s="228" t="s">
        <v>650</v>
      </c>
      <c r="C305" s="267" t="s">
        <v>651</v>
      </c>
      <c r="D305" s="193">
        <v>742.64</v>
      </c>
      <c r="E305" s="193">
        <v>217.83</v>
      </c>
      <c r="F305" s="44">
        <f t="shared" si="68"/>
        <v>29.331843154152754</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0</v>
      </c>
      <c r="E360" s="59">
        <f t="shared" si="86"/>
        <v>1191.18</v>
      </c>
      <c r="F360" s="44" t="str">
        <f t="shared" si="72"/>
        <v>-</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4" x14ac:dyDescent="0.2">
      <c r="A373" s="62">
        <v>42</v>
      </c>
      <c r="B373" s="182" t="s">
        <v>777</v>
      </c>
      <c r="C373" s="267" t="s">
        <v>778</v>
      </c>
      <c r="D373" s="59">
        <f t="shared" ref="D373:E373" si="90">D374+D379+D388+D393+D398+D401</f>
        <v>0</v>
      </c>
      <c r="E373" s="59">
        <f t="shared" si="90"/>
        <v>816.18000000000006</v>
      </c>
      <c r="F373" s="44" t="str">
        <f t="shared" si="72"/>
        <v>-</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0</v>
      </c>
      <c r="E379" s="59">
        <f t="shared" si="92"/>
        <v>539.19000000000005</v>
      </c>
      <c r="F379" s="44" t="str">
        <f t="shared" si="72"/>
        <v>-</v>
      </c>
    </row>
    <row r="380" spans="1:6" ht="12.75" customHeight="1" x14ac:dyDescent="0.2">
      <c r="A380" s="62">
        <v>4221</v>
      </c>
      <c r="B380" s="63" t="s">
        <v>695</v>
      </c>
      <c r="C380" s="267" t="s">
        <v>787</v>
      </c>
      <c r="D380" s="193">
        <v>0</v>
      </c>
      <c r="E380" s="193"/>
      <c r="F380" s="44" t="str">
        <f t="shared" si="72"/>
        <v>-</v>
      </c>
    </row>
    <row r="381" spans="1:6" ht="12.75" customHeight="1" x14ac:dyDescent="0.2">
      <c r="A381" s="62">
        <v>4222</v>
      </c>
      <c r="B381" s="63" t="s">
        <v>788</v>
      </c>
      <c r="C381" s="267" t="s">
        <v>789</v>
      </c>
      <c r="D381" s="193">
        <v>0</v>
      </c>
      <c r="E381" s="193"/>
      <c r="F381" s="44" t="str">
        <f t="shared" si="72"/>
        <v>-</v>
      </c>
    </row>
    <row r="382" spans="1:6" ht="12.75" customHeight="1" x14ac:dyDescent="0.2">
      <c r="A382" s="62">
        <v>4223</v>
      </c>
      <c r="B382" s="63" t="s">
        <v>699</v>
      </c>
      <c r="C382" s="267" t="s">
        <v>790</v>
      </c>
      <c r="D382" s="193">
        <v>0</v>
      </c>
      <c r="E382" s="193">
        <v>539.19000000000005</v>
      </c>
      <c r="F382" s="44" t="str">
        <f t="shared" si="72"/>
        <v>-</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0</v>
      </c>
      <c r="E385" s="193"/>
      <c r="F385" s="44" t="str">
        <f t="shared" si="72"/>
        <v>-</v>
      </c>
    </row>
    <row r="386" spans="1:6" ht="12.75" customHeight="1" x14ac:dyDescent="0.2">
      <c r="A386" s="62">
        <v>4227</v>
      </c>
      <c r="B386" s="182" t="s">
        <v>707</v>
      </c>
      <c r="C386" s="267" t="s">
        <v>794</v>
      </c>
      <c r="D386" s="193">
        <v>0</v>
      </c>
      <c r="E386" s="193"/>
      <c r="F386" s="44" t="str">
        <f t="shared" si="72"/>
        <v>-</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0</v>
      </c>
      <c r="E393" s="59">
        <f t="shared" si="94"/>
        <v>276.99</v>
      </c>
      <c r="F393" s="44" t="str">
        <f t="shared" si="72"/>
        <v>-</v>
      </c>
    </row>
    <row r="394" spans="1:6" ht="12.75" customHeight="1" x14ac:dyDescent="0.2">
      <c r="A394" s="62">
        <v>4241</v>
      </c>
      <c r="B394" s="63" t="s">
        <v>804</v>
      </c>
      <c r="C394" s="267" t="s">
        <v>805</v>
      </c>
      <c r="D394" s="193">
        <v>0</v>
      </c>
      <c r="E394" s="193">
        <v>276.99</v>
      </c>
      <c r="F394" s="44" t="str">
        <f t="shared" si="72"/>
        <v>-</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0</v>
      </c>
      <c r="E412" s="59">
        <f t="shared" si="100"/>
        <v>375</v>
      </c>
      <c r="F412" s="44" t="str">
        <f t="shared" si="72"/>
        <v>-</v>
      </c>
    </row>
    <row r="413" spans="1:6" ht="12.75" customHeight="1" x14ac:dyDescent="0.2">
      <c r="A413" s="62">
        <v>451</v>
      </c>
      <c r="B413" s="63" t="s">
        <v>832</v>
      </c>
      <c r="C413" s="267" t="s">
        <v>833</v>
      </c>
      <c r="D413" s="193">
        <v>0</v>
      </c>
      <c r="E413" s="193">
        <v>375</v>
      </c>
      <c r="F413" s="44" t="str">
        <f t="shared" si="72"/>
        <v>-</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0</v>
      </c>
      <c r="E418" s="59">
        <f t="shared" si="102"/>
        <v>1191.18</v>
      </c>
      <c r="F418" s="44" t="str">
        <f t="shared" si="72"/>
        <v>-</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84168.41</v>
      </c>
      <c r="E420" s="193">
        <v>90308.28</v>
      </c>
      <c r="F420" s="44">
        <f t="shared" si="72"/>
        <v>107.29474395441234</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464631.1</v>
      </c>
      <c r="E422" s="59">
        <f>E6+E308</f>
        <v>547823.26</v>
      </c>
      <c r="F422" s="44">
        <f t="shared" si="72"/>
        <v>117.90499172354154</v>
      </c>
    </row>
    <row r="423" spans="1:6" ht="12.75" customHeight="1" x14ac:dyDescent="0.2">
      <c r="A423" s="62" t="s">
        <v>629</v>
      </c>
      <c r="B423" s="63" t="s">
        <v>852</v>
      </c>
      <c r="C423" s="267" t="s">
        <v>853</v>
      </c>
      <c r="D423" s="59">
        <f t="shared" ref="D423:E423" si="103">D299+D360</f>
        <v>465629.98999999993</v>
      </c>
      <c r="E423" s="59">
        <f t="shared" si="103"/>
        <v>608127.32999999996</v>
      </c>
      <c r="F423" s="44">
        <f t="shared" si="72"/>
        <v>130.60312760352915</v>
      </c>
    </row>
    <row r="424" spans="1:6" ht="12.75" customHeight="1" x14ac:dyDescent="0.2">
      <c r="A424" s="62" t="s">
        <v>629</v>
      </c>
      <c r="B424" s="63" t="s">
        <v>854</v>
      </c>
      <c r="C424" s="267" t="s">
        <v>855</v>
      </c>
      <c r="D424" s="59">
        <f t="shared" ref="D424:E424" si="104">IF(D422&gt;=D423,D422-D423,0)</f>
        <v>0</v>
      </c>
      <c r="E424" s="59">
        <f t="shared" si="104"/>
        <v>0</v>
      </c>
      <c r="F424" s="44" t="str">
        <f t="shared" si="72"/>
        <v>-</v>
      </c>
    </row>
    <row r="425" spans="1:6" ht="12.75" customHeight="1" x14ac:dyDescent="0.2">
      <c r="A425" s="62" t="s">
        <v>629</v>
      </c>
      <c r="B425" s="63" t="s">
        <v>856</v>
      </c>
      <c r="C425" s="267" t="s">
        <v>857</v>
      </c>
      <c r="D425" s="59">
        <f t="shared" ref="D425:E425" si="105">IF(D423&gt;=D422,D423-D422,0)</f>
        <v>998.88999999995576</v>
      </c>
      <c r="E425" s="59">
        <f t="shared" si="105"/>
        <v>60304.069999999949</v>
      </c>
      <c r="F425" s="44">
        <f t="shared" si="72"/>
        <v>6037.1081900912632</v>
      </c>
    </row>
    <row r="426" spans="1:6" ht="12.75" customHeight="1" x14ac:dyDescent="0.2">
      <c r="A426" s="271" t="s">
        <v>858</v>
      </c>
      <c r="B426" s="182" t="s">
        <v>859</v>
      </c>
      <c r="C426" s="272" t="s">
        <v>860</v>
      </c>
      <c r="D426" s="59">
        <f t="shared" ref="D426:E426" si="106">IF(D302-D303+D419-D420&gt;=0,D302-D303+D419-D420,0)</f>
        <v>4307.3399999999965</v>
      </c>
      <c r="E426" s="59">
        <f t="shared" si="106"/>
        <v>0</v>
      </c>
      <c r="F426" s="44">
        <f t="shared" si="72"/>
        <v>0</v>
      </c>
    </row>
    <row r="427" spans="1:6" ht="12.75" customHeight="1" x14ac:dyDescent="0.2">
      <c r="A427" s="271" t="s">
        <v>858</v>
      </c>
      <c r="B427" s="63" t="s">
        <v>861</v>
      </c>
      <c r="C427" s="272" t="s">
        <v>862</v>
      </c>
      <c r="D427" s="59">
        <f t="shared" ref="D427:E427" si="107">IF(D303-D302+D420-D419&gt;=0,D303-D302+D420-D419,0)</f>
        <v>0</v>
      </c>
      <c r="E427" s="59">
        <f t="shared" si="107"/>
        <v>1051.8000000000029</v>
      </c>
      <c r="F427" s="44" t="str">
        <f t="shared" si="72"/>
        <v>-</v>
      </c>
    </row>
    <row r="428" spans="1:6" ht="24" x14ac:dyDescent="0.2">
      <c r="A428" s="269" t="s">
        <v>863</v>
      </c>
      <c r="B428" s="263" t="s">
        <v>864</v>
      </c>
      <c r="C428" s="270" t="s">
        <v>865</v>
      </c>
      <c r="D428" s="80">
        <f t="shared" ref="D428:E428" si="108">D304+D421</f>
        <v>61728.22</v>
      </c>
      <c r="E428" s="80">
        <f t="shared" si="108"/>
        <v>7300.7</v>
      </c>
      <c r="F428" s="60">
        <f t="shared" si="72"/>
        <v>11.827167541847148</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c r="F438" s="44" t="str">
        <f t="shared" si="109"/>
        <v>-</v>
      </c>
    </row>
    <row r="439" spans="1:6" ht="24" x14ac:dyDescent="0.2">
      <c r="A439" s="62">
        <v>8122</v>
      </c>
      <c r="B439" s="182" t="s">
        <v>885</v>
      </c>
      <c r="C439" s="267" t="s">
        <v>886</v>
      </c>
      <c r="D439" s="193">
        <v>0</v>
      </c>
      <c r="E439" s="193"/>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24" x14ac:dyDescent="0.2">
      <c r="A444" s="62">
        <v>814</v>
      </c>
      <c r="B444" s="182" t="s">
        <v>895</v>
      </c>
      <c r="C444" s="267" t="s">
        <v>896</v>
      </c>
      <c r="D444" s="193">
        <v>0</v>
      </c>
      <c r="E444" s="193"/>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24" x14ac:dyDescent="0.2">
      <c r="A447" s="62">
        <v>8154</v>
      </c>
      <c r="B447" s="63" t="s">
        <v>901</v>
      </c>
      <c r="C447" s="267" t="s">
        <v>902</v>
      </c>
      <c r="D447" s="193">
        <v>0</v>
      </c>
      <c r="E447" s="193"/>
      <c r="F447" s="44" t="str">
        <f t="shared" si="109"/>
        <v>-</v>
      </c>
    </row>
    <row r="448" spans="1:6" ht="24"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4"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24" x14ac:dyDescent="0.2">
      <c r="A484" s="62">
        <v>832</v>
      </c>
      <c r="B484" s="182" t="s">
        <v>975</v>
      </c>
      <c r="C484" s="267" t="s">
        <v>976</v>
      </c>
      <c r="D484" s="193">
        <v>0</v>
      </c>
      <c r="E484" s="193"/>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24"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c r="F543" s="44" t="str">
        <f t="shared" si="109"/>
        <v>-</v>
      </c>
    </row>
    <row r="544" spans="1:6" ht="24" x14ac:dyDescent="0.2">
      <c r="A544" s="62">
        <v>5122</v>
      </c>
      <c r="B544" s="63" t="s">
        <v>1095</v>
      </c>
      <c r="C544" s="267" t="s">
        <v>1096</v>
      </c>
      <c r="D544" s="193">
        <v>0</v>
      </c>
      <c r="E544" s="193"/>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24"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24" x14ac:dyDescent="0.2">
      <c r="A605" s="62">
        <v>5423</v>
      </c>
      <c r="B605" s="63" t="s">
        <v>1207</v>
      </c>
      <c r="C605" s="267" t="s">
        <v>1208</v>
      </c>
      <c r="D605" s="193">
        <v>0</v>
      </c>
      <c r="E605" s="193"/>
      <c r="F605" s="44" t="str">
        <f t="shared" si="109"/>
        <v>-</v>
      </c>
    </row>
    <row r="606" spans="1:6" ht="24" x14ac:dyDescent="0.2">
      <c r="A606" s="62">
        <v>5424</v>
      </c>
      <c r="B606" s="63" t="s">
        <v>1209</v>
      </c>
      <c r="C606" s="267" t="s">
        <v>1210</v>
      </c>
      <c r="D606" s="193">
        <v>0</v>
      </c>
      <c r="E606" s="193"/>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c r="F610" s="44" t="str">
        <f t="shared" si="109"/>
        <v>-</v>
      </c>
    </row>
    <row r="611" spans="1:6" ht="24" x14ac:dyDescent="0.2">
      <c r="A611" s="62">
        <v>5444</v>
      </c>
      <c r="B611" s="182" t="s">
        <v>1219</v>
      </c>
      <c r="C611" s="267" t="s">
        <v>1220</v>
      </c>
      <c r="D611" s="193">
        <v>0</v>
      </c>
      <c r="E611" s="193"/>
      <c r="F611" s="44" t="str">
        <f t="shared" si="109"/>
        <v>-</v>
      </c>
    </row>
    <row r="612" spans="1:6" ht="24"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24" x14ac:dyDescent="0.2">
      <c r="A615" s="62">
        <v>5448</v>
      </c>
      <c r="B615" s="63" t="s">
        <v>1227</v>
      </c>
      <c r="C615" s="267" t="s">
        <v>1228</v>
      </c>
      <c r="D615" s="193">
        <v>0</v>
      </c>
      <c r="E615" s="193"/>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4" x14ac:dyDescent="0.2">
      <c r="A627" s="62">
        <v>5476</v>
      </c>
      <c r="B627" s="63" t="s">
        <v>1251</v>
      </c>
      <c r="C627" s="267" t="s">
        <v>1252</v>
      </c>
      <c r="D627" s="193">
        <v>0</v>
      </c>
      <c r="E627" s="193"/>
      <c r="F627" s="44" t="str">
        <f t="shared" si="109"/>
        <v>-</v>
      </c>
    </row>
    <row r="628" spans="1:6" ht="24" x14ac:dyDescent="0.2">
      <c r="A628" s="69">
        <v>5477</v>
      </c>
      <c r="B628" s="64" t="s">
        <v>1253</v>
      </c>
      <c r="C628" s="301" t="s">
        <v>1254</v>
      </c>
      <c r="D628" s="191">
        <v>0</v>
      </c>
      <c r="E628" s="191"/>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464631.1</v>
      </c>
      <c r="E643" s="59">
        <f>E422+E430</f>
        <v>547823.26</v>
      </c>
      <c r="F643" s="44">
        <f t="shared" si="109"/>
        <v>117.90499172354154</v>
      </c>
    </row>
    <row r="644" spans="1:6" ht="12.75" customHeight="1" x14ac:dyDescent="0.2">
      <c r="A644" s="62" t="s">
        <v>629</v>
      </c>
      <c r="B644" s="63" t="s">
        <v>1285</v>
      </c>
      <c r="C644" s="267" t="s">
        <v>1286</v>
      </c>
      <c r="D644" s="59">
        <f>D423+D535</f>
        <v>465629.98999999993</v>
      </c>
      <c r="E644" s="59">
        <f>E423+E535</f>
        <v>608127.32999999996</v>
      </c>
      <c r="F644" s="44">
        <f t="shared" si="109"/>
        <v>130.60312760352915</v>
      </c>
    </row>
    <row r="645" spans="1:6" ht="12.75" customHeight="1" x14ac:dyDescent="0.2">
      <c r="A645" s="62" t="s">
        <v>629</v>
      </c>
      <c r="B645" s="63" t="s">
        <v>1287</v>
      </c>
      <c r="C645" s="267" t="s">
        <v>1288</v>
      </c>
      <c r="D645" s="59">
        <f t="shared" ref="D645:E645" si="163">IF(D643&gt;=D644,D643-D644,0)</f>
        <v>0</v>
      </c>
      <c r="E645" s="59">
        <f t="shared" si="163"/>
        <v>0</v>
      </c>
      <c r="F645" s="44" t="str">
        <f t="shared" si="109"/>
        <v>-</v>
      </c>
    </row>
    <row r="646" spans="1:6" ht="12.75" customHeight="1" x14ac:dyDescent="0.2">
      <c r="A646" s="62" t="s">
        <v>629</v>
      </c>
      <c r="B646" s="63" t="s">
        <v>1289</v>
      </c>
      <c r="C646" s="267" t="s">
        <v>1290</v>
      </c>
      <c r="D646" s="59">
        <f t="shared" ref="D646:E646" si="164">IF(D644&gt;=D643,D644-D643,0)</f>
        <v>998.88999999995576</v>
      </c>
      <c r="E646" s="59">
        <f t="shared" si="164"/>
        <v>60304.069999999949</v>
      </c>
      <c r="F646" s="44">
        <f t="shared" si="109"/>
        <v>6037.1081900912632</v>
      </c>
    </row>
    <row r="647" spans="1:6" ht="24" x14ac:dyDescent="0.2">
      <c r="A647" s="271" t="s">
        <v>1291</v>
      </c>
      <c r="B647" s="63" t="s">
        <v>1292</v>
      </c>
      <c r="C647" s="272" t="s">
        <v>1291</v>
      </c>
      <c r="D647" s="59">
        <f>IF(D426-D427+D641-D642&gt;=0,D426-D427+D641-D642,0)</f>
        <v>4307.3399999999965</v>
      </c>
      <c r="E647" s="59">
        <f>IF(E426-E427+E641-E642&gt;=0,E426-E427+E641-E642,0)</f>
        <v>0</v>
      </c>
      <c r="F647" s="44">
        <f t="shared" si="109"/>
        <v>0</v>
      </c>
    </row>
    <row r="648" spans="1:6" ht="24" x14ac:dyDescent="0.2">
      <c r="A648" s="271" t="s">
        <v>1293</v>
      </c>
      <c r="B648" s="63" t="s">
        <v>1294</v>
      </c>
      <c r="C648" s="272" t="s">
        <v>1293</v>
      </c>
      <c r="D648" s="59">
        <f>IF(D427-D426+D642-D641&gt;=0,D427-D426+D642-D641,0)</f>
        <v>0</v>
      </c>
      <c r="E648" s="59">
        <f>IF(E427-E426+E642-E641&gt;=0,E427-E426+E642-E641,0)</f>
        <v>1051.8000000000029</v>
      </c>
      <c r="F648" s="44" t="str">
        <f t="shared" si="109"/>
        <v>-</v>
      </c>
    </row>
    <row r="649" spans="1:6" ht="24" x14ac:dyDescent="0.2">
      <c r="A649" s="62" t="s">
        <v>629</v>
      </c>
      <c r="B649" s="63" t="s">
        <v>1295</v>
      </c>
      <c r="C649" s="267" t="s">
        <v>1296</v>
      </c>
      <c r="D649" s="59">
        <f t="shared" ref="D649:E649" si="165">IF(D645+D647-D646-D648&gt;=0,D645+D647-D646-D648,0)</f>
        <v>3308.4500000000407</v>
      </c>
      <c r="E649" s="59">
        <f t="shared" si="165"/>
        <v>0</v>
      </c>
      <c r="F649" s="44">
        <f t="shared" si="109"/>
        <v>0</v>
      </c>
    </row>
    <row r="650" spans="1:6" ht="24" x14ac:dyDescent="0.2">
      <c r="A650" s="62" t="s">
        <v>629</v>
      </c>
      <c r="B650" s="63" t="s">
        <v>1297</v>
      </c>
      <c r="C650" s="267" t="s">
        <v>1298</v>
      </c>
      <c r="D650" s="59">
        <f t="shared" ref="D650:E650" si="166">IF(D646+D648-D645-D647&gt;=0,D646+D648-D645-D647,0)</f>
        <v>0</v>
      </c>
      <c r="E650" s="59">
        <f t="shared" si="166"/>
        <v>61355.869999999952</v>
      </c>
      <c r="F650" s="44" t="str">
        <f t="shared" si="109"/>
        <v>-</v>
      </c>
    </row>
    <row r="651" spans="1:6" ht="24" x14ac:dyDescent="0.2">
      <c r="A651" s="269" t="s">
        <v>1299</v>
      </c>
      <c r="B651" s="183" t="s">
        <v>1300</v>
      </c>
      <c r="C651" s="270" t="s">
        <v>1299</v>
      </c>
      <c r="D651" s="195">
        <v>71204.600000000006</v>
      </c>
      <c r="E651" s="195">
        <v>0</v>
      </c>
      <c r="F651" s="60">
        <f t="shared" si="109"/>
        <v>0</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7144.42</v>
      </c>
      <c r="E653" s="193">
        <v>6276.98</v>
      </c>
      <c r="F653" s="44">
        <f t="shared" ref="F653:F740" si="167">IF(D653&lt;&gt;0,IF(E653/D653&gt;=100,"&gt;&gt;100",E653/D653*100),"-")</f>
        <v>87.85849656095246</v>
      </c>
    </row>
    <row r="654" spans="1:6" ht="12.75" customHeight="1" x14ac:dyDescent="0.2">
      <c r="A654" s="62" t="s">
        <v>1304</v>
      </c>
      <c r="B654" s="63" t="s">
        <v>1305</v>
      </c>
      <c r="C654" s="267" t="s">
        <v>1304</v>
      </c>
      <c r="D654" s="193">
        <v>44182.07</v>
      </c>
      <c r="E654" s="193">
        <v>4895.54</v>
      </c>
      <c r="F654" s="44">
        <f t="shared" si="167"/>
        <v>11.080377175628033</v>
      </c>
    </row>
    <row r="655" spans="1:6" ht="12.75" customHeight="1" x14ac:dyDescent="0.2">
      <c r="A655" s="62" t="s">
        <v>1306</v>
      </c>
      <c r="B655" s="63" t="s">
        <v>1307</v>
      </c>
      <c r="C655" s="267" t="s">
        <v>1306</v>
      </c>
      <c r="D655" s="193">
        <v>42532.54</v>
      </c>
      <c r="E655" s="193">
        <v>11172.52</v>
      </c>
      <c r="F655" s="44">
        <f t="shared" si="167"/>
        <v>26.268170205682523</v>
      </c>
    </row>
    <row r="656" spans="1:6" ht="24" x14ac:dyDescent="0.2">
      <c r="A656" s="62">
        <v>11</v>
      </c>
      <c r="B656" s="63" t="s">
        <v>1308</v>
      </c>
      <c r="C656" s="267" t="s">
        <v>1309</v>
      </c>
      <c r="D656" s="59">
        <f t="shared" ref="D656:E656" si="168">+D653+D654-D655</f>
        <v>8793.9499999999971</v>
      </c>
      <c r="E656" s="59">
        <f t="shared" si="168"/>
        <v>0</v>
      </c>
      <c r="F656" s="44">
        <f t="shared" si="167"/>
        <v>0</v>
      </c>
    </row>
    <row r="657" spans="1:6" ht="24" x14ac:dyDescent="0.2">
      <c r="A657" s="62" t="s">
        <v>629</v>
      </c>
      <c r="B657" s="63" t="s">
        <v>1310</v>
      </c>
      <c r="C657" s="267" t="s">
        <v>1311</v>
      </c>
      <c r="D657" s="273">
        <v>0</v>
      </c>
      <c r="E657" s="273">
        <v>0</v>
      </c>
      <c r="F657" s="44" t="str">
        <f t="shared" si="167"/>
        <v>-</v>
      </c>
    </row>
    <row r="658" spans="1:6" ht="24" x14ac:dyDescent="0.2">
      <c r="A658" s="62" t="s">
        <v>629</v>
      </c>
      <c r="B658" s="63" t="s">
        <v>1312</v>
      </c>
      <c r="C658" s="267" t="s">
        <v>1313</v>
      </c>
      <c r="D658" s="273">
        <v>39</v>
      </c>
      <c r="E658" s="273">
        <v>40</v>
      </c>
      <c r="F658" s="44">
        <f t="shared" si="167"/>
        <v>102.56410256410255</v>
      </c>
    </row>
    <row r="659" spans="1:6" ht="12.75" customHeight="1" x14ac:dyDescent="0.2">
      <c r="A659" s="62" t="s">
        <v>629</v>
      </c>
      <c r="B659" s="63" t="s">
        <v>1314</v>
      </c>
      <c r="C659" s="267" t="s">
        <v>1315</v>
      </c>
      <c r="D659" s="273">
        <v>0</v>
      </c>
      <c r="E659" s="273"/>
      <c r="F659" s="44" t="str">
        <f t="shared" si="167"/>
        <v>-</v>
      </c>
    </row>
    <row r="660" spans="1:6" ht="12.75" customHeight="1" x14ac:dyDescent="0.2">
      <c r="A660" s="62" t="s">
        <v>629</v>
      </c>
      <c r="B660" s="63" t="s">
        <v>1316</v>
      </c>
      <c r="C660" s="267" t="s">
        <v>1317</v>
      </c>
      <c r="D660" s="273">
        <v>30</v>
      </c>
      <c r="E660" s="273">
        <v>31</v>
      </c>
      <c r="F660" s="44">
        <f t="shared" si="167"/>
        <v>103.33333333333334</v>
      </c>
    </row>
    <row r="661" spans="1:6" ht="24" x14ac:dyDescent="0.2">
      <c r="A661" s="62" t="s">
        <v>1318</v>
      </c>
      <c r="B661" s="63" t="s">
        <v>1319</v>
      </c>
      <c r="C661" s="267" t="s">
        <v>1320</v>
      </c>
      <c r="D661" s="193">
        <v>0</v>
      </c>
      <c r="E661" s="193">
        <v>0</v>
      </c>
      <c r="F661" s="44" t="str">
        <f t="shared" si="167"/>
        <v>-</v>
      </c>
    </row>
    <row r="662" spans="1:6" ht="12.75" customHeight="1" x14ac:dyDescent="0.2">
      <c r="A662" s="69">
        <v>61315</v>
      </c>
      <c r="B662" s="64" t="s">
        <v>1321</v>
      </c>
      <c r="C662" s="301" t="s">
        <v>1322</v>
      </c>
      <c r="D662" s="191">
        <v>0</v>
      </c>
      <c r="E662" s="191">
        <v>0</v>
      </c>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4" x14ac:dyDescent="0.2">
      <c r="A683" s="69">
        <v>63612</v>
      </c>
      <c r="B683" s="181" t="s">
        <v>1363</v>
      </c>
      <c r="C683" s="301" t="s">
        <v>1364</v>
      </c>
      <c r="D683" s="191">
        <v>419663.99</v>
      </c>
      <c r="E683" s="191">
        <v>471494.35</v>
      </c>
      <c r="F683" s="70">
        <f t="shared" si="167"/>
        <v>112.35044255286235</v>
      </c>
    </row>
    <row r="684" spans="1:6" ht="24" x14ac:dyDescent="0.2">
      <c r="A684" s="69">
        <v>63613</v>
      </c>
      <c r="B684" s="181" t="s">
        <v>1365</v>
      </c>
      <c r="C684" s="301" t="s">
        <v>1366</v>
      </c>
      <c r="D684" s="191">
        <v>260</v>
      </c>
      <c r="E684" s="191">
        <v>245</v>
      </c>
      <c r="F684" s="70">
        <f t="shared" si="167"/>
        <v>94.230769230769226</v>
      </c>
    </row>
    <row r="685" spans="1:6" ht="24" x14ac:dyDescent="0.2">
      <c r="A685" s="62">
        <v>63622</v>
      </c>
      <c r="B685" s="264" t="s">
        <v>1367</v>
      </c>
      <c r="C685" s="267" t="s">
        <v>1368</v>
      </c>
      <c r="D685" s="193">
        <v>0</v>
      </c>
      <c r="E685" s="193"/>
      <c r="F685" s="44" t="str">
        <f t="shared" si="167"/>
        <v>-</v>
      </c>
    </row>
    <row r="686" spans="1:6" ht="24"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4" x14ac:dyDescent="0.2">
      <c r="A692" s="69">
        <v>63716</v>
      </c>
      <c r="B692" s="181" t="s">
        <v>1376</v>
      </c>
      <c r="C692" s="300">
        <v>63716</v>
      </c>
      <c r="D692" s="191">
        <v>0</v>
      </c>
      <c r="E692" s="191"/>
      <c r="F692" s="70" t="str">
        <f t="shared" si="167"/>
        <v>-</v>
      </c>
    </row>
    <row r="693" spans="1:6" ht="24" x14ac:dyDescent="0.2">
      <c r="A693" s="69">
        <v>63717</v>
      </c>
      <c r="B693" s="181" t="s">
        <v>1377</v>
      </c>
      <c r="C693" s="300">
        <v>63717</v>
      </c>
      <c r="D693" s="191">
        <v>0</v>
      </c>
      <c r="E693" s="191"/>
      <c r="F693" s="70" t="str">
        <f t="shared" si="167"/>
        <v>-</v>
      </c>
    </row>
    <row r="694" spans="1:6" ht="24" x14ac:dyDescent="0.2">
      <c r="A694" s="69">
        <v>63721</v>
      </c>
      <c r="B694" s="181" t="s">
        <v>1378</v>
      </c>
      <c r="C694" s="300">
        <v>63721</v>
      </c>
      <c r="D694" s="191">
        <v>0</v>
      </c>
      <c r="E694" s="191"/>
      <c r="F694" s="70" t="str">
        <f t="shared" si="167"/>
        <v>-</v>
      </c>
    </row>
    <row r="695" spans="1:6" ht="24"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4" x14ac:dyDescent="0.2">
      <c r="A700" s="69">
        <v>63727</v>
      </c>
      <c r="B700" s="181" t="s">
        <v>1384</v>
      </c>
      <c r="C700" s="300">
        <v>63727</v>
      </c>
      <c r="D700" s="191">
        <v>0</v>
      </c>
      <c r="E700" s="191"/>
      <c r="F700" s="70" t="str">
        <f t="shared" si="167"/>
        <v>-</v>
      </c>
    </row>
    <row r="701" spans="1:6" ht="24"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0</v>
      </c>
      <c r="E702" s="191"/>
      <c r="F702" s="70" t="str">
        <f t="shared" si="167"/>
        <v>-</v>
      </c>
    </row>
    <row r="703" spans="1:6" ht="12.75" customHeight="1" x14ac:dyDescent="0.2">
      <c r="A703" s="69">
        <v>63812</v>
      </c>
      <c r="B703" s="181" t="s">
        <v>1388</v>
      </c>
      <c r="C703" s="301" t="s">
        <v>1389</v>
      </c>
      <c r="D703" s="191">
        <v>0</v>
      </c>
      <c r="E703" s="191"/>
      <c r="F703" s="70" t="str">
        <f t="shared" si="167"/>
        <v>-</v>
      </c>
    </row>
    <row r="704" spans="1:6" ht="24" x14ac:dyDescent="0.2">
      <c r="A704" s="69" t="s">
        <v>1390</v>
      </c>
      <c r="B704" s="181" t="s">
        <v>1391</v>
      </c>
      <c r="C704" s="301" t="s">
        <v>1390</v>
      </c>
      <c r="D704" s="191">
        <v>0</v>
      </c>
      <c r="E704" s="191"/>
      <c r="F704" s="70" t="str">
        <f t="shared" si="167"/>
        <v>-</v>
      </c>
    </row>
    <row r="705" spans="1:6" ht="24"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4" x14ac:dyDescent="0.2">
      <c r="A708" s="69" t="s">
        <v>1398</v>
      </c>
      <c r="B708" s="181" t="s">
        <v>1399</v>
      </c>
      <c r="C708" s="301" t="s">
        <v>1398</v>
      </c>
      <c r="D708" s="191">
        <v>0</v>
      </c>
      <c r="E708" s="191"/>
      <c r="F708" s="70" t="str">
        <f t="shared" si="167"/>
        <v>-</v>
      </c>
    </row>
    <row r="709" spans="1:6" ht="24"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4"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4" x14ac:dyDescent="0.2">
      <c r="A720" s="69">
        <v>64376</v>
      </c>
      <c r="B720" s="181" t="s">
        <v>1422</v>
      </c>
      <c r="C720" s="301" t="s">
        <v>1423</v>
      </c>
      <c r="D720" s="191">
        <v>0</v>
      </c>
      <c r="E720" s="191"/>
      <c r="F720" s="70" t="str">
        <f t="shared" si="167"/>
        <v>-</v>
      </c>
    </row>
    <row r="721" spans="1:6" ht="24"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908.37</v>
      </c>
      <c r="E724" s="191">
        <v>1223.5999999999999</v>
      </c>
      <c r="F724" s="70">
        <f t="shared" si="167"/>
        <v>134.70281933573324</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853</v>
      </c>
      <c r="E726" s="191"/>
      <c r="F726" s="70">
        <f t="shared" si="167"/>
        <v>0</v>
      </c>
    </row>
    <row r="727" spans="1:6" ht="24" x14ac:dyDescent="0.2">
      <c r="A727" s="69">
        <v>66341</v>
      </c>
      <c r="B727" s="64" t="s">
        <v>1436</v>
      </c>
      <c r="C727" s="300">
        <v>66341</v>
      </c>
      <c r="D727" s="191">
        <v>0</v>
      </c>
      <c r="E727" s="191"/>
      <c r="F727" s="70" t="str">
        <f t="shared" si="167"/>
        <v>-</v>
      </c>
    </row>
    <row r="728" spans="1:6" ht="24" x14ac:dyDescent="0.2">
      <c r="A728" s="69">
        <v>66342</v>
      </c>
      <c r="B728" s="64" t="s">
        <v>1437</v>
      </c>
      <c r="C728" s="300">
        <v>66342</v>
      </c>
      <c r="D728" s="191">
        <v>0</v>
      </c>
      <c r="E728" s="191"/>
      <c r="F728" s="70" t="str">
        <f t="shared" si="167"/>
        <v>-</v>
      </c>
    </row>
    <row r="729" spans="1:6" ht="24" x14ac:dyDescent="0.2">
      <c r="A729" s="69">
        <v>66343</v>
      </c>
      <c r="B729" s="64" t="s">
        <v>1438</v>
      </c>
      <c r="C729" s="300">
        <v>66343</v>
      </c>
      <c r="D729" s="191">
        <v>0</v>
      </c>
      <c r="E729" s="191"/>
      <c r="F729" s="70" t="str">
        <f t="shared" si="167"/>
        <v>-</v>
      </c>
    </row>
    <row r="730" spans="1:6" ht="24" x14ac:dyDescent="0.2">
      <c r="A730" s="69">
        <v>66344</v>
      </c>
      <c r="B730" s="64" t="s">
        <v>1439</v>
      </c>
      <c r="C730" s="300">
        <v>66344</v>
      </c>
      <c r="D730" s="191"/>
      <c r="E730" s="191"/>
      <c r="F730" s="70" t="str">
        <f t="shared" si="167"/>
        <v>-</v>
      </c>
    </row>
    <row r="731" spans="1:6" ht="24"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0</v>
      </c>
      <c r="E732" s="191"/>
      <c r="F732" s="70" t="str">
        <f t="shared" si="167"/>
        <v>-</v>
      </c>
    </row>
    <row r="733" spans="1:6" ht="12.75" customHeight="1" x14ac:dyDescent="0.2">
      <c r="A733" s="69">
        <v>31215</v>
      </c>
      <c r="B733" s="64" t="s">
        <v>1443</v>
      </c>
      <c r="C733" s="301" t="s">
        <v>1444</v>
      </c>
      <c r="D733" s="191">
        <v>882.88</v>
      </c>
      <c r="E733" s="191">
        <v>1324.32</v>
      </c>
      <c r="F733" s="70">
        <f t="shared" si="167"/>
        <v>150</v>
      </c>
    </row>
    <row r="734" spans="1:6" ht="12.75" customHeight="1" x14ac:dyDescent="0.2">
      <c r="A734" s="69">
        <v>32121</v>
      </c>
      <c r="B734" s="64" t="s">
        <v>1445</v>
      </c>
      <c r="C734" s="301" t="s">
        <v>1446</v>
      </c>
      <c r="D734" s="191">
        <v>22419.02</v>
      </c>
      <c r="E734" s="191">
        <v>24357.48</v>
      </c>
      <c r="F734" s="70">
        <f t="shared" si="167"/>
        <v>108.64649748294082</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1260.2</v>
      </c>
      <c r="E736" s="193">
        <v>1640.6</v>
      </c>
      <c r="F736" s="44">
        <f t="shared" si="167"/>
        <v>130.18568481193461</v>
      </c>
    </row>
    <row r="737" spans="1:6" ht="12.75" customHeight="1" x14ac:dyDescent="0.2">
      <c r="A737" s="62" t="s">
        <v>1451</v>
      </c>
      <c r="B737" s="63" t="s">
        <v>1452</v>
      </c>
      <c r="C737" s="267" t="s">
        <v>1451</v>
      </c>
      <c r="D737" s="193">
        <v>0</v>
      </c>
      <c r="E737" s="193"/>
      <c r="F737" s="44" t="str">
        <f t="shared" si="167"/>
        <v>-</v>
      </c>
    </row>
    <row r="738" spans="1:6" ht="12.75" customHeight="1" x14ac:dyDescent="0.2">
      <c r="A738" s="62" t="s">
        <v>1453</v>
      </c>
      <c r="B738" s="63" t="s">
        <v>1454</v>
      </c>
      <c r="C738" s="267" t="s">
        <v>1453</v>
      </c>
      <c r="D738" s="193">
        <v>895.84</v>
      </c>
      <c r="E738" s="193">
        <v>377.08</v>
      </c>
      <c r="F738" s="44">
        <f t="shared" si="167"/>
        <v>42.09233791748526</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0</v>
      </c>
      <c r="E741" s="191"/>
      <c r="F741" s="70" t="str">
        <f t="shared" ref="F741:F1006" si="169">IF(D741&lt;&gt;0,IF(E741/D741&gt;=100,"&gt;&gt;100",E741/D741*100),"-")</f>
        <v>-</v>
      </c>
    </row>
    <row r="742" spans="1:6" ht="12.75" customHeight="1" x14ac:dyDescent="0.2">
      <c r="A742" s="69" t="s">
        <v>1461</v>
      </c>
      <c r="B742" s="64" t="s">
        <v>1462</v>
      </c>
      <c r="C742" s="301" t="s">
        <v>1461</v>
      </c>
      <c r="D742" s="191">
        <v>0</v>
      </c>
      <c r="E742" s="191"/>
      <c r="F742" s="70" t="str">
        <f t="shared" si="169"/>
        <v>-</v>
      </c>
    </row>
    <row r="743" spans="1:6" ht="12.75" customHeight="1" x14ac:dyDescent="0.2">
      <c r="A743" s="69" t="s">
        <v>1463</v>
      </c>
      <c r="B743" s="64" t="s">
        <v>1464</v>
      </c>
      <c r="C743" s="300" t="s">
        <v>1463</v>
      </c>
      <c r="D743" s="191"/>
      <c r="E743" s="191"/>
      <c r="F743" s="70" t="str">
        <f t="shared" ref="F743:F744" si="170">IF(D743&lt;&gt;0,IF(E743/D743&gt;=100,"&gt;&gt;100",E743/D743*100),"-")</f>
        <v>-</v>
      </c>
    </row>
    <row r="744" spans="1:6" ht="12.75" customHeight="1" x14ac:dyDescent="0.2">
      <c r="A744" s="69" t="s">
        <v>1465</v>
      </c>
      <c r="B744" s="64" t="s">
        <v>1466</v>
      </c>
      <c r="C744" s="300" t="s">
        <v>1465</v>
      </c>
      <c r="D744" s="191"/>
      <c r="E744" s="191"/>
      <c r="F744" s="70" t="str">
        <f t="shared" si="170"/>
        <v>-</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24" x14ac:dyDescent="0.2">
      <c r="A759" s="62">
        <v>34224</v>
      </c>
      <c r="B759" s="63" t="s">
        <v>1495</v>
      </c>
      <c r="C759" s="267" t="s">
        <v>1496</v>
      </c>
      <c r="D759" s="193">
        <v>0</v>
      </c>
      <c r="E759" s="193"/>
      <c r="F759" s="44" t="str">
        <f t="shared" si="169"/>
        <v>-</v>
      </c>
    </row>
    <row r="760" spans="1:6" ht="24" x14ac:dyDescent="0.2">
      <c r="A760" s="62">
        <v>34233</v>
      </c>
      <c r="B760" s="63" t="s">
        <v>1497</v>
      </c>
      <c r="C760" s="267" t="s">
        <v>1498</v>
      </c>
      <c r="D760" s="193">
        <v>0</v>
      </c>
      <c r="E760" s="193"/>
      <c r="F760" s="44" t="str">
        <f t="shared" si="169"/>
        <v>-</v>
      </c>
    </row>
    <row r="761" spans="1:6" ht="24" x14ac:dyDescent="0.2">
      <c r="A761" s="62">
        <v>34234</v>
      </c>
      <c r="B761" s="182" t="s">
        <v>1499</v>
      </c>
      <c r="C761" s="267" t="s">
        <v>1500</v>
      </c>
      <c r="D761" s="193">
        <v>0</v>
      </c>
      <c r="E761" s="193"/>
      <c r="F761" s="44" t="str">
        <f t="shared" si="169"/>
        <v>-</v>
      </c>
    </row>
    <row r="762" spans="1:6" ht="24"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4"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4"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24"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4" x14ac:dyDescent="0.2">
      <c r="A797" s="69" t="s">
        <v>1571</v>
      </c>
      <c r="B797" s="181" t="s">
        <v>1572</v>
      </c>
      <c r="C797" s="300" t="s">
        <v>1571</v>
      </c>
      <c r="D797" s="191">
        <v>0</v>
      </c>
      <c r="E797" s="191"/>
      <c r="F797" s="70" t="str">
        <f t="shared" si="169"/>
        <v>-</v>
      </c>
    </row>
    <row r="798" spans="1:6" ht="24"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24"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24" x14ac:dyDescent="0.2">
      <c r="A803" s="62" t="s">
        <v>1583</v>
      </c>
      <c r="B803" s="264" t="s">
        <v>1584</v>
      </c>
      <c r="C803" s="268" t="s">
        <v>1583</v>
      </c>
      <c r="D803" s="193">
        <v>0</v>
      </c>
      <c r="E803" s="193"/>
      <c r="F803" s="44" t="str">
        <f t="shared" si="169"/>
        <v>-</v>
      </c>
    </row>
    <row r="804" spans="1:6" ht="24" x14ac:dyDescent="0.2">
      <c r="A804" s="69" t="s">
        <v>1585</v>
      </c>
      <c r="B804" s="181" t="s">
        <v>1586</v>
      </c>
      <c r="C804" s="300" t="s">
        <v>1585</v>
      </c>
      <c r="D804" s="191">
        <v>0</v>
      </c>
      <c r="E804" s="191"/>
      <c r="F804" s="70" t="str">
        <f t="shared" si="169"/>
        <v>-</v>
      </c>
    </row>
    <row r="805" spans="1:6" ht="24" x14ac:dyDescent="0.2">
      <c r="A805" s="69" t="s">
        <v>1587</v>
      </c>
      <c r="B805" s="181" t="s">
        <v>1588</v>
      </c>
      <c r="C805" s="300" t="s">
        <v>1587</v>
      </c>
      <c r="D805" s="191">
        <v>0</v>
      </c>
      <c r="E805" s="191"/>
      <c r="F805" s="70" t="str">
        <f t="shared" si="169"/>
        <v>-</v>
      </c>
    </row>
    <row r="806" spans="1:6" ht="24" x14ac:dyDescent="0.2">
      <c r="A806" s="69">
        <v>36511</v>
      </c>
      <c r="B806" s="181" t="s">
        <v>1589</v>
      </c>
      <c r="C806" s="300">
        <v>36511</v>
      </c>
      <c r="D806" s="191"/>
      <c r="E806" s="191"/>
      <c r="F806" s="70" t="str">
        <f t="shared" ref="F806:F814" si="171">IF(D806&lt;&gt;0,IF(E806/D806&gt;=100,"&gt;&gt;100",E806/D806*100),"-")</f>
        <v>-</v>
      </c>
    </row>
    <row r="807" spans="1:6" ht="24" x14ac:dyDescent="0.2">
      <c r="A807" s="69" t="s">
        <v>1590</v>
      </c>
      <c r="B807" s="181" t="s">
        <v>1591</v>
      </c>
      <c r="C807" s="300" t="s">
        <v>1590</v>
      </c>
      <c r="D807" s="191"/>
      <c r="E807" s="191"/>
      <c r="F807" s="70" t="str">
        <f t="shared" si="171"/>
        <v>-</v>
      </c>
    </row>
    <row r="808" spans="1:6" ht="24" x14ac:dyDescent="0.2">
      <c r="A808" s="69" t="s">
        <v>1592</v>
      </c>
      <c r="B808" s="181" t="s">
        <v>1593</v>
      </c>
      <c r="C808" s="300" t="s">
        <v>1592</v>
      </c>
      <c r="D808" s="191"/>
      <c r="E808" s="191"/>
      <c r="F808" s="70" t="str">
        <f t="shared" si="171"/>
        <v>-</v>
      </c>
    </row>
    <row r="809" spans="1:6" ht="24" x14ac:dyDescent="0.2">
      <c r="A809" s="69" t="s">
        <v>1594</v>
      </c>
      <c r="B809" s="181" t="s">
        <v>1595</v>
      </c>
      <c r="C809" s="300" t="s">
        <v>1594</v>
      </c>
      <c r="D809" s="191"/>
      <c r="E809" s="191"/>
      <c r="F809" s="70" t="str">
        <f t="shared" si="171"/>
        <v>-</v>
      </c>
    </row>
    <row r="810" spans="1:6" ht="24" x14ac:dyDescent="0.2">
      <c r="A810" s="69" t="s">
        <v>1596</v>
      </c>
      <c r="B810" s="181" t="s">
        <v>1597</v>
      </c>
      <c r="C810" s="300" t="s">
        <v>1596</v>
      </c>
      <c r="D810" s="191"/>
      <c r="E810" s="191"/>
      <c r="F810" s="70" t="str">
        <f t="shared" si="171"/>
        <v>-</v>
      </c>
    </row>
    <row r="811" spans="1:6" ht="24"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4"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4" x14ac:dyDescent="0.2">
      <c r="A817" s="69" t="s">
        <v>1610</v>
      </c>
      <c r="B817" s="64" t="s">
        <v>1611</v>
      </c>
      <c r="C817" s="301" t="s">
        <v>1610</v>
      </c>
      <c r="D817" s="191">
        <v>0</v>
      </c>
      <c r="E817" s="191"/>
      <c r="F817" s="70" t="str">
        <f t="shared" si="169"/>
        <v>-</v>
      </c>
    </row>
    <row r="818" spans="1:6" ht="24" x14ac:dyDescent="0.2">
      <c r="A818" s="69" t="s">
        <v>1612</v>
      </c>
      <c r="B818" s="64" t="s">
        <v>1613</v>
      </c>
      <c r="C818" s="301" t="s">
        <v>1612</v>
      </c>
      <c r="D818" s="191">
        <v>0</v>
      </c>
      <c r="E818" s="191"/>
      <c r="F818" s="70" t="str">
        <f t="shared" si="169"/>
        <v>-</v>
      </c>
    </row>
    <row r="819" spans="1:6" ht="24" x14ac:dyDescent="0.2">
      <c r="A819" s="69" t="s">
        <v>1614</v>
      </c>
      <c r="B819" s="64" t="s">
        <v>1615</v>
      </c>
      <c r="C819" s="301" t="s">
        <v>1614</v>
      </c>
      <c r="D819" s="191">
        <v>0</v>
      </c>
      <c r="E819" s="191"/>
      <c r="F819" s="70" t="str">
        <f t="shared" si="169"/>
        <v>-</v>
      </c>
    </row>
    <row r="820" spans="1:6" ht="24"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4" x14ac:dyDescent="0.2">
      <c r="A824" s="69" t="s">
        <v>1624</v>
      </c>
      <c r="B824" s="64" t="s">
        <v>1625</v>
      </c>
      <c r="C824" s="301" t="s">
        <v>1624</v>
      </c>
      <c r="D824" s="191">
        <v>0</v>
      </c>
      <c r="E824" s="191"/>
      <c r="F824" s="70" t="str">
        <f t="shared" si="169"/>
        <v>-</v>
      </c>
    </row>
    <row r="825" spans="1:6" ht="24" x14ac:dyDescent="0.2">
      <c r="A825" s="69" t="s">
        <v>1626</v>
      </c>
      <c r="B825" s="64" t="s">
        <v>1627</v>
      </c>
      <c r="C825" s="301" t="s">
        <v>1626</v>
      </c>
      <c r="D825" s="191">
        <v>0</v>
      </c>
      <c r="E825" s="191"/>
      <c r="F825" s="70" t="str">
        <f t="shared" si="169"/>
        <v>-</v>
      </c>
    </row>
    <row r="826" spans="1:6" ht="24" x14ac:dyDescent="0.2">
      <c r="A826" s="69" t="s">
        <v>1628</v>
      </c>
      <c r="B826" s="64" t="s">
        <v>1629</v>
      </c>
      <c r="C826" s="301" t="s">
        <v>1628</v>
      </c>
      <c r="D826" s="191">
        <v>0</v>
      </c>
      <c r="E826" s="191"/>
      <c r="F826" s="70" t="str">
        <f t="shared" si="169"/>
        <v>-</v>
      </c>
    </row>
    <row r="827" spans="1:6" ht="24" x14ac:dyDescent="0.2">
      <c r="A827" s="69" t="s">
        <v>1630</v>
      </c>
      <c r="B827" s="64" t="s">
        <v>1631</v>
      </c>
      <c r="C827" s="301" t="s">
        <v>1630</v>
      </c>
      <c r="D827" s="191">
        <v>0</v>
      </c>
      <c r="E827" s="191"/>
      <c r="F827" s="70" t="str">
        <f t="shared" si="169"/>
        <v>-</v>
      </c>
    </row>
    <row r="828" spans="1:6" ht="24" x14ac:dyDescent="0.2">
      <c r="A828" s="69" t="s">
        <v>1632</v>
      </c>
      <c r="B828" s="64" t="s">
        <v>1633</v>
      </c>
      <c r="C828" s="301" t="s">
        <v>1632</v>
      </c>
      <c r="D828" s="191">
        <v>0</v>
      </c>
      <c r="E828" s="191"/>
      <c r="F828" s="70" t="str">
        <f t="shared" si="169"/>
        <v>-</v>
      </c>
    </row>
    <row r="829" spans="1:6" ht="24" x14ac:dyDescent="0.2">
      <c r="A829" s="69" t="s">
        <v>1634</v>
      </c>
      <c r="B829" s="64" t="s">
        <v>1635</v>
      </c>
      <c r="C829" s="301" t="s">
        <v>1634</v>
      </c>
      <c r="D829" s="191">
        <v>0</v>
      </c>
      <c r="E829" s="191"/>
      <c r="F829" s="70" t="str">
        <f t="shared" si="169"/>
        <v>-</v>
      </c>
    </row>
    <row r="830" spans="1:6" ht="24"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4" x14ac:dyDescent="0.2">
      <c r="A833" s="69" t="s">
        <v>1642</v>
      </c>
      <c r="B833" s="64" t="s">
        <v>1643</v>
      </c>
      <c r="C833" s="301" t="s">
        <v>1642</v>
      </c>
      <c r="D833" s="191">
        <v>0</v>
      </c>
      <c r="E833" s="191"/>
      <c r="F833" s="70" t="str">
        <f t="shared" si="169"/>
        <v>-</v>
      </c>
    </row>
    <row r="834" spans="1:6" ht="24"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4"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4" x14ac:dyDescent="0.2">
      <c r="A870" s="62" t="s">
        <v>1715</v>
      </c>
      <c r="B870" s="63" t="s">
        <v>1716</v>
      </c>
      <c r="C870" s="268" t="s">
        <v>1715</v>
      </c>
      <c r="D870" s="193">
        <v>0</v>
      </c>
      <c r="E870" s="193"/>
      <c r="F870" s="44" t="str">
        <f t="shared" si="169"/>
        <v>-</v>
      </c>
    </row>
    <row r="871" spans="1:6" ht="24"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4"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24" x14ac:dyDescent="0.2">
      <c r="A875" s="62">
        <v>81332</v>
      </c>
      <c r="B875" s="63" t="s">
        <v>1725</v>
      </c>
      <c r="C875" s="267" t="s">
        <v>1726</v>
      </c>
      <c r="D875" s="193">
        <v>0</v>
      </c>
      <c r="E875" s="193"/>
      <c r="F875" s="44" t="str">
        <f t="shared" si="169"/>
        <v>-</v>
      </c>
    </row>
    <row r="876" spans="1:6" ht="24"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4" x14ac:dyDescent="0.2">
      <c r="A879" s="62">
        <v>81532</v>
      </c>
      <c r="B879" s="182" t="s">
        <v>1733</v>
      </c>
      <c r="C879" s="267" t="s">
        <v>1734</v>
      </c>
      <c r="D879" s="193">
        <v>0</v>
      </c>
      <c r="E879" s="193"/>
      <c r="F879" s="44" t="str">
        <f t="shared" si="169"/>
        <v>-</v>
      </c>
    </row>
    <row r="880" spans="1:6" ht="24" x14ac:dyDescent="0.2">
      <c r="A880" s="62">
        <v>81542</v>
      </c>
      <c r="B880" s="182" t="s">
        <v>1735</v>
      </c>
      <c r="C880" s="267" t="s">
        <v>1736</v>
      </c>
      <c r="D880" s="193">
        <v>0</v>
      </c>
      <c r="E880" s="193"/>
      <c r="F880" s="44" t="str">
        <f t="shared" si="169"/>
        <v>-</v>
      </c>
    </row>
    <row r="881" spans="1:6" ht="24" x14ac:dyDescent="0.2">
      <c r="A881" s="62">
        <v>81552</v>
      </c>
      <c r="B881" s="63" t="s">
        <v>1737</v>
      </c>
      <c r="C881" s="267" t="s">
        <v>1738</v>
      </c>
      <c r="D881" s="193">
        <v>0</v>
      </c>
      <c r="E881" s="193"/>
      <c r="F881" s="44" t="str">
        <f t="shared" si="169"/>
        <v>-</v>
      </c>
    </row>
    <row r="882" spans="1:6" ht="24" x14ac:dyDescent="0.2">
      <c r="A882" s="62">
        <v>81631</v>
      </c>
      <c r="B882" s="182" t="s">
        <v>1739</v>
      </c>
      <c r="C882" s="267" t="s">
        <v>1740</v>
      </c>
      <c r="D882" s="193">
        <v>0</v>
      </c>
      <c r="E882" s="193"/>
      <c r="F882" s="44" t="str">
        <f t="shared" si="169"/>
        <v>-</v>
      </c>
    </row>
    <row r="883" spans="1:6" ht="24"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4" x14ac:dyDescent="0.2">
      <c r="A896" s="69">
        <v>81761</v>
      </c>
      <c r="B896" s="181" t="s">
        <v>1767</v>
      </c>
      <c r="C896" s="301" t="s">
        <v>1768</v>
      </c>
      <c r="D896" s="191">
        <v>0</v>
      </c>
      <c r="E896" s="191"/>
      <c r="F896" s="70" t="str">
        <f t="shared" si="169"/>
        <v>-</v>
      </c>
    </row>
    <row r="897" spans="1:6" ht="24" x14ac:dyDescent="0.2">
      <c r="A897" s="69">
        <v>81762</v>
      </c>
      <c r="B897" s="181" t="s">
        <v>1769</v>
      </c>
      <c r="C897" s="301" t="s">
        <v>1770</v>
      </c>
      <c r="D897" s="191">
        <v>0</v>
      </c>
      <c r="E897" s="191"/>
      <c r="F897" s="70" t="str">
        <f t="shared" si="169"/>
        <v>-</v>
      </c>
    </row>
    <row r="898" spans="1:6" ht="24"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24" x14ac:dyDescent="0.2">
      <c r="A909" s="69">
        <v>84242</v>
      </c>
      <c r="B909" s="64" t="s">
        <v>1793</v>
      </c>
      <c r="C909" s="301" t="s">
        <v>1794</v>
      </c>
      <c r="D909" s="191">
        <v>0</v>
      </c>
      <c r="E909" s="191"/>
      <c r="F909" s="70" t="str">
        <f t="shared" si="169"/>
        <v>-</v>
      </c>
    </row>
    <row r="910" spans="1:6" ht="24"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24" x14ac:dyDescent="0.2">
      <c r="A912" s="69">
        <v>84431</v>
      </c>
      <c r="B912" s="64" t="s">
        <v>1799</v>
      </c>
      <c r="C912" s="301" t="s">
        <v>1800</v>
      </c>
      <c r="D912" s="191">
        <v>0</v>
      </c>
      <c r="E912" s="191"/>
      <c r="F912" s="70" t="str">
        <f t="shared" si="169"/>
        <v>-</v>
      </c>
    </row>
    <row r="913" spans="1:6" ht="24" x14ac:dyDescent="0.2">
      <c r="A913" s="69">
        <v>84432</v>
      </c>
      <c r="B913" s="64" t="s">
        <v>1801</v>
      </c>
      <c r="C913" s="301" t="s">
        <v>1802</v>
      </c>
      <c r="D913" s="191">
        <v>0</v>
      </c>
      <c r="E913" s="191"/>
      <c r="F913" s="70" t="str">
        <f t="shared" si="169"/>
        <v>-</v>
      </c>
    </row>
    <row r="914" spans="1:6" ht="24" x14ac:dyDescent="0.2">
      <c r="A914" s="69" t="s">
        <v>1803</v>
      </c>
      <c r="B914" s="64" t="s">
        <v>1804</v>
      </c>
      <c r="C914" s="301" t="s">
        <v>1803</v>
      </c>
      <c r="D914" s="191">
        <v>0</v>
      </c>
      <c r="E914" s="191"/>
      <c r="F914" s="70" t="str">
        <f t="shared" si="169"/>
        <v>-</v>
      </c>
    </row>
    <row r="915" spans="1:6" ht="24" x14ac:dyDescent="0.2">
      <c r="A915" s="69">
        <v>84442</v>
      </c>
      <c r="B915" s="64" t="s">
        <v>1805</v>
      </c>
      <c r="C915" s="301" t="s">
        <v>1806</v>
      </c>
      <c r="D915" s="191">
        <v>0</v>
      </c>
      <c r="E915" s="191"/>
      <c r="F915" s="70" t="str">
        <f t="shared" si="169"/>
        <v>-</v>
      </c>
    </row>
    <row r="916" spans="1:6" ht="24" x14ac:dyDescent="0.2">
      <c r="A916" s="69">
        <v>84452</v>
      </c>
      <c r="B916" s="181" t="s">
        <v>1807</v>
      </c>
      <c r="C916" s="301" t="s">
        <v>1808</v>
      </c>
      <c r="D916" s="191">
        <v>0</v>
      </c>
      <c r="E916" s="191"/>
      <c r="F916" s="70" t="str">
        <f t="shared" si="169"/>
        <v>-</v>
      </c>
    </row>
    <row r="917" spans="1:6" ht="24"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4"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4" x14ac:dyDescent="0.2">
      <c r="A937" s="69">
        <v>84761</v>
      </c>
      <c r="B937" s="181" t="s">
        <v>1849</v>
      </c>
      <c r="C937" s="301" t="s">
        <v>1850</v>
      </c>
      <c r="D937" s="191">
        <v>0</v>
      </c>
      <c r="E937" s="191"/>
      <c r="F937" s="70" t="str">
        <f t="shared" si="169"/>
        <v>-</v>
      </c>
    </row>
    <row r="938" spans="1:6" ht="24"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4"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24"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24" x14ac:dyDescent="0.2">
      <c r="A948" s="62">
        <v>51532</v>
      </c>
      <c r="B948" s="63" t="s">
        <v>1871</v>
      </c>
      <c r="C948" s="267" t="s">
        <v>1872</v>
      </c>
      <c r="D948" s="193">
        <v>0</v>
      </c>
      <c r="E948" s="193"/>
      <c r="F948" s="44" t="str">
        <f t="shared" si="169"/>
        <v>-</v>
      </c>
    </row>
    <row r="949" spans="1:6" ht="24" x14ac:dyDescent="0.2">
      <c r="A949" s="62">
        <v>51542</v>
      </c>
      <c r="B949" s="63" t="s">
        <v>1873</v>
      </c>
      <c r="C949" s="267" t="s">
        <v>1874</v>
      </c>
      <c r="D949" s="193">
        <v>0</v>
      </c>
      <c r="E949" s="193"/>
      <c r="F949" s="44" t="str">
        <f t="shared" si="169"/>
        <v>-</v>
      </c>
    </row>
    <row r="950" spans="1:6" ht="24" x14ac:dyDescent="0.2">
      <c r="A950" s="62">
        <v>51552</v>
      </c>
      <c r="B950" s="182" t="s">
        <v>1875</v>
      </c>
      <c r="C950" s="267" t="s">
        <v>1876</v>
      </c>
      <c r="D950" s="193">
        <v>0</v>
      </c>
      <c r="E950" s="193"/>
      <c r="F950" s="44" t="str">
        <f t="shared" si="169"/>
        <v>-</v>
      </c>
    </row>
    <row r="951" spans="1:6" ht="24" x14ac:dyDescent="0.2">
      <c r="A951" s="62">
        <v>51631</v>
      </c>
      <c r="B951" s="63" t="s">
        <v>1877</v>
      </c>
      <c r="C951" s="267" t="s">
        <v>1878</v>
      </c>
      <c r="D951" s="193">
        <v>0</v>
      </c>
      <c r="E951" s="193"/>
      <c r="F951" s="44" t="str">
        <f t="shared" si="169"/>
        <v>-</v>
      </c>
    </row>
    <row r="952" spans="1:6" ht="24"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4" x14ac:dyDescent="0.2">
      <c r="A965" s="62">
        <v>51761</v>
      </c>
      <c r="B965" s="64" t="s">
        <v>1905</v>
      </c>
      <c r="C965" s="267" t="s">
        <v>1906</v>
      </c>
      <c r="D965" s="193">
        <v>0</v>
      </c>
      <c r="E965" s="193"/>
      <c r="F965" s="44" t="str">
        <f t="shared" si="169"/>
        <v>-</v>
      </c>
    </row>
    <row r="966" spans="1:6" ht="24"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24" x14ac:dyDescent="0.2">
      <c r="A969" s="69">
        <v>54132</v>
      </c>
      <c r="B969" s="64" t="s">
        <v>1913</v>
      </c>
      <c r="C969" s="301" t="s">
        <v>1914</v>
      </c>
      <c r="D969" s="191">
        <v>0</v>
      </c>
      <c r="E969" s="191"/>
      <c r="F969" s="70" t="str">
        <f t="shared" si="169"/>
        <v>-</v>
      </c>
    </row>
    <row r="970" spans="1:6" ht="24"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24" x14ac:dyDescent="0.2">
      <c r="A972" s="62">
        <v>54162</v>
      </c>
      <c r="B972" s="64" t="s">
        <v>1919</v>
      </c>
      <c r="C972" s="267" t="s">
        <v>1920</v>
      </c>
      <c r="D972" s="193">
        <v>0</v>
      </c>
      <c r="E972" s="193"/>
      <c r="F972" s="44" t="str">
        <f t="shared" si="169"/>
        <v>-</v>
      </c>
    </row>
    <row r="973" spans="1:6" ht="24" x14ac:dyDescent="0.2">
      <c r="A973" s="62">
        <v>54221</v>
      </c>
      <c r="B973" s="181" t="s">
        <v>1921</v>
      </c>
      <c r="C973" s="267" t="s">
        <v>1922</v>
      </c>
      <c r="D973" s="193">
        <v>0</v>
      </c>
      <c r="E973" s="193"/>
      <c r="F973" s="44" t="str">
        <f t="shared" si="169"/>
        <v>-</v>
      </c>
    </row>
    <row r="974" spans="1:6" ht="24" x14ac:dyDescent="0.2">
      <c r="A974" s="69">
        <v>54222</v>
      </c>
      <c r="B974" s="181" t="s">
        <v>1923</v>
      </c>
      <c r="C974" s="301" t="s">
        <v>1924</v>
      </c>
      <c r="D974" s="191">
        <v>0</v>
      </c>
      <c r="E974" s="191"/>
      <c r="F974" s="70" t="str">
        <f t="shared" si="169"/>
        <v>-</v>
      </c>
    </row>
    <row r="975" spans="1:6" ht="24" x14ac:dyDescent="0.2">
      <c r="A975" s="69" t="s">
        <v>1925</v>
      </c>
      <c r="B975" s="64" t="s">
        <v>1926</v>
      </c>
      <c r="C975" s="301" t="s">
        <v>1925</v>
      </c>
      <c r="D975" s="191">
        <v>0</v>
      </c>
      <c r="E975" s="191"/>
      <c r="F975" s="70" t="str">
        <f t="shared" si="169"/>
        <v>-</v>
      </c>
    </row>
    <row r="976" spans="1:6" ht="24" x14ac:dyDescent="0.2">
      <c r="A976" s="69">
        <v>54232</v>
      </c>
      <c r="B976" s="181" t="s">
        <v>1927</v>
      </c>
      <c r="C976" s="301" t="s">
        <v>1928</v>
      </c>
      <c r="D976" s="191">
        <v>0</v>
      </c>
      <c r="E976" s="191"/>
      <c r="F976" s="70" t="str">
        <f t="shared" si="169"/>
        <v>-</v>
      </c>
    </row>
    <row r="977" spans="1:6" ht="24" x14ac:dyDescent="0.2">
      <c r="A977" s="69">
        <v>54242</v>
      </c>
      <c r="B977" s="64" t="s">
        <v>1929</v>
      </c>
      <c r="C977" s="301" t="s">
        <v>1930</v>
      </c>
      <c r="D977" s="191">
        <v>0</v>
      </c>
      <c r="E977" s="191"/>
      <c r="F977" s="70" t="str">
        <f t="shared" si="169"/>
        <v>-</v>
      </c>
    </row>
    <row r="978" spans="1:6" ht="24" x14ac:dyDescent="0.2">
      <c r="A978" s="69" t="s">
        <v>1931</v>
      </c>
      <c r="B978" s="64" t="s">
        <v>1932</v>
      </c>
      <c r="C978" s="301" t="s">
        <v>1931</v>
      </c>
      <c r="D978" s="191">
        <v>0</v>
      </c>
      <c r="E978" s="191"/>
      <c r="F978" s="70" t="str">
        <f t="shared" si="169"/>
        <v>-</v>
      </c>
    </row>
    <row r="979" spans="1:6" ht="24" x14ac:dyDescent="0.2">
      <c r="A979" s="69">
        <v>54312</v>
      </c>
      <c r="B979" s="181" t="s">
        <v>1933</v>
      </c>
      <c r="C979" s="301" t="s">
        <v>1934</v>
      </c>
      <c r="D979" s="191">
        <v>0</v>
      </c>
      <c r="E979" s="191"/>
      <c r="F979" s="70" t="str">
        <f t="shared" si="169"/>
        <v>-</v>
      </c>
    </row>
    <row r="980" spans="1:6" ht="24" x14ac:dyDescent="0.2">
      <c r="A980" s="69">
        <v>54431</v>
      </c>
      <c r="B980" s="64" t="s">
        <v>1935</v>
      </c>
      <c r="C980" s="301" t="s">
        <v>1936</v>
      </c>
      <c r="D980" s="191">
        <v>0</v>
      </c>
      <c r="E980" s="191"/>
      <c r="F980" s="70" t="str">
        <f t="shared" si="169"/>
        <v>-</v>
      </c>
    </row>
    <row r="981" spans="1:6" ht="24" x14ac:dyDescent="0.2">
      <c r="A981" s="69">
        <v>54432</v>
      </c>
      <c r="B981" s="64" t="s">
        <v>1937</v>
      </c>
      <c r="C981" s="301" t="s">
        <v>1938</v>
      </c>
      <c r="D981" s="191">
        <v>0</v>
      </c>
      <c r="E981" s="191"/>
      <c r="F981" s="70" t="str">
        <f t="shared" si="169"/>
        <v>-</v>
      </c>
    </row>
    <row r="982" spans="1:6" ht="24" x14ac:dyDescent="0.2">
      <c r="A982" s="69" t="s">
        <v>1939</v>
      </c>
      <c r="B982" s="64" t="s">
        <v>1940</v>
      </c>
      <c r="C982" s="301" t="s">
        <v>1939</v>
      </c>
      <c r="D982" s="191">
        <v>0</v>
      </c>
      <c r="E982" s="191"/>
      <c r="F982" s="70" t="str">
        <f t="shared" si="169"/>
        <v>-</v>
      </c>
    </row>
    <row r="983" spans="1:6" ht="24" x14ac:dyDescent="0.2">
      <c r="A983" s="69">
        <v>54442</v>
      </c>
      <c r="B983" s="64" t="s">
        <v>1941</v>
      </c>
      <c r="C983" s="301" t="s">
        <v>1942</v>
      </c>
      <c r="D983" s="191">
        <v>0</v>
      </c>
      <c r="E983" s="191"/>
      <c r="F983" s="70" t="str">
        <f t="shared" si="169"/>
        <v>-</v>
      </c>
    </row>
    <row r="984" spans="1:6" ht="24" x14ac:dyDescent="0.2">
      <c r="A984" s="69">
        <v>54452</v>
      </c>
      <c r="B984" s="64" t="s">
        <v>1943</v>
      </c>
      <c r="C984" s="301" t="s">
        <v>1944</v>
      </c>
      <c r="D984" s="191">
        <v>0</v>
      </c>
      <c r="E984" s="191"/>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4" x14ac:dyDescent="0.2">
      <c r="A989" s="69">
        <v>54472</v>
      </c>
      <c r="B989" s="181" t="s">
        <v>1953</v>
      </c>
      <c r="C989" s="301" t="s">
        <v>1954</v>
      </c>
      <c r="D989" s="191">
        <v>0</v>
      </c>
      <c r="E989" s="191"/>
      <c r="F989" s="70" t="str">
        <f t="shared" si="169"/>
        <v>-</v>
      </c>
    </row>
    <row r="990" spans="1:6" ht="24" x14ac:dyDescent="0.2">
      <c r="A990" s="69">
        <v>54482</v>
      </c>
      <c r="B990" s="181" t="s">
        <v>1955</v>
      </c>
      <c r="C990" s="301" t="s">
        <v>1956</v>
      </c>
      <c r="D990" s="191">
        <v>0</v>
      </c>
      <c r="E990" s="191"/>
      <c r="F990" s="70" t="str">
        <f t="shared" si="169"/>
        <v>-</v>
      </c>
    </row>
    <row r="991" spans="1:6" ht="24" x14ac:dyDescent="0.2">
      <c r="A991" s="69" t="s">
        <v>1957</v>
      </c>
      <c r="B991" s="181" t="s">
        <v>1958</v>
      </c>
      <c r="C991" s="301" t="s">
        <v>1957</v>
      </c>
      <c r="D991" s="191">
        <v>0</v>
      </c>
      <c r="E991" s="191"/>
      <c r="F991" s="70" t="str">
        <f t="shared" si="169"/>
        <v>-</v>
      </c>
    </row>
    <row r="992" spans="1:6" ht="24"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4"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24" x14ac:dyDescent="0.2">
      <c r="A1003" s="69">
        <v>54751</v>
      </c>
      <c r="B1003" s="64" t="s">
        <v>1981</v>
      </c>
      <c r="C1003" s="301" t="s">
        <v>1982</v>
      </c>
      <c r="D1003" s="191">
        <v>0</v>
      </c>
      <c r="E1003" s="191"/>
      <c r="F1003" s="70" t="str">
        <f t="shared" si="169"/>
        <v>-</v>
      </c>
    </row>
    <row r="1004" spans="1:6" ht="24" x14ac:dyDescent="0.2">
      <c r="A1004" s="69">
        <v>54752</v>
      </c>
      <c r="B1004" s="64" t="s">
        <v>1983</v>
      </c>
      <c r="C1004" s="301" t="s">
        <v>1984</v>
      </c>
      <c r="D1004" s="191">
        <v>0</v>
      </c>
      <c r="E1004" s="191"/>
      <c r="F1004" s="70" t="str">
        <f t="shared" si="169"/>
        <v>-</v>
      </c>
    </row>
    <row r="1005" spans="1:6" ht="24" x14ac:dyDescent="0.2">
      <c r="A1005" s="69">
        <v>54761</v>
      </c>
      <c r="B1005" s="64" t="s">
        <v>1985</v>
      </c>
      <c r="C1005" s="301" t="s">
        <v>1986</v>
      </c>
      <c r="D1005" s="191">
        <v>0</v>
      </c>
      <c r="E1005" s="191"/>
      <c r="F1005" s="70" t="str">
        <f t="shared" si="169"/>
        <v>-</v>
      </c>
    </row>
    <row r="1006" spans="1:6" ht="24" x14ac:dyDescent="0.2">
      <c r="A1006" s="69">
        <v>54762</v>
      </c>
      <c r="B1006" s="64" t="s">
        <v>1987</v>
      </c>
      <c r="C1006" s="301" t="s">
        <v>1988</v>
      </c>
      <c r="D1006" s="191">
        <v>0</v>
      </c>
      <c r="E1006" s="191"/>
      <c r="F1006" s="70" t="str">
        <f t="shared" si="169"/>
        <v>-</v>
      </c>
    </row>
    <row r="1007" spans="1:6" ht="24" x14ac:dyDescent="0.2">
      <c r="A1007" s="69">
        <v>54771</v>
      </c>
      <c r="B1007" s="64" t="s">
        <v>1989</v>
      </c>
      <c r="C1007" s="301" t="s">
        <v>1990</v>
      </c>
      <c r="D1007" s="191">
        <v>0</v>
      </c>
      <c r="E1007" s="191"/>
      <c r="F1007" s="70" t="str">
        <f t="shared" ref="F1007:F1009" si="172">IF(D1007&lt;&gt;0,IF(E1007/D1007&gt;=100,"&gt;&gt;100",E1007/D1007*100),"-")</f>
        <v>-</v>
      </c>
    </row>
    <row r="1008" spans="1:6" ht="24" x14ac:dyDescent="0.2">
      <c r="A1008" s="69">
        <v>54772</v>
      </c>
      <c r="B1008" s="64" t="s">
        <v>1991</v>
      </c>
      <c r="C1008" s="301" t="s">
        <v>1992</v>
      </c>
      <c r="D1008" s="191">
        <v>0</v>
      </c>
      <c r="E1008" s="191"/>
      <c r="F1008" s="70" t="str">
        <f t="shared" si="172"/>
        <v>-</v>
      </c>
    </row>
    <row r="1009" spans="1:6" ht="24"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c r="F1012" s="70" t="str">
        <f t="shared" ref="F1012:F1019" si="173">IF(D1012&lt;&gt;0,IF(E1012/D1012&gt;=100,"&gt;&gt;100",E1012/D1012*100),"-")</f>
        <v>-</v>
      </c>
    </row>
    <row r="1013" spans="1:6" ht="24" x14ac:dyDescent="0.2">
      <c r="A1013" s="69" t="s">
        <v>2001</v>
      </c>
      <c r="B1013" s="64" t="s">
        <v>2002</v>
      </c>
      <c r="C1013" s="301" t="s">
        <v>2001</v>
      </c>
      <c r="D1013" s="306">
        <v>0</v>
      </c>
      <c r="E1013" s="306"/>
      <c r="F1013" s="70" t="str">
        <f t="shared" si="173"/>
        <v>-</v>
      </c>
    </row>
    <row r="1014" spans="1:6" ht="24" x14ac:dyDescent="0.2">
      <c r="A1014" s="69" t="s">
        <v>2003</v>
      </c>
      <c r="B1014" s="64" t="s">
        <v>2004</v>
      </c>
      <c r="C1014" s="301" t="s">
        <v>2003</v>
      </c>
      <c r="D1014" s="306">
        <v>0</v>
      </c>
      <c r="E1014" s="306"/>
      <c r="F1014" s="70" t="str">
        <f t="shared" si="173"/>
        <v>-</v>
      </c>
    </row>
    <row r="1015" spans="1:6" ht="24"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4"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80" fitToHeight="0"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X993"/>
  <sheetViews>
    <sheetView showGridLines="0" tabSelected="1" topLeftCell="A79" zoomScaleNormal="100" workbookViewId="0">
      <selection activeCell="D107" sqref="D107"/>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77318.080000000002</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543740.00999999989</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540225.08999999985</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461355.82</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77894.91</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74.44</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v>246.45</v>
      </c>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653.47</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1191.18</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2323.7399999999998</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539895.73</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538492.67999999993</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455325.86</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82809.25</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111.12</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v>246.45</v>
      </c>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1191.18</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211.87</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81162.35999999987</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2111.87</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v>2111.87</v>
      </c>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79050.489999999991</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v>2111.87</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76938.62</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v>0</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v>0</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v>0</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fitToHeight="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326"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2</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8344</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2</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O.K.</v>
      </c>
      <c r="C240" s="90" t="s">
        <v>3438</v>
      </c>
      <c r="D240" s="94"/>
      <c r="E240" s="50">
        <f t="shared" si="17"/>
        <v>0</v>
      </c>
      <c r="F240" s="50">
        <f t="shared" si="18"/>
        <v>0</v>
      </c>
      <c r="G240" s="50"/>
      <c r="H240" s="50"/>
      <c r="I240" s="50"/>
      <c r="J240" s="50"/>
      <c r="K240" s="50"/>
      <c r="L240" s="50">
        <f>IF(AND('PR-RAS'!D187&gt;0,'PR-RAS'!D740=0),1,0)</f>
        <v>0</v>
      </c>
      <c r="M240" s="50">
        <f>IF(AND('PR-RAS'!E187&gt;0,'PR-RAS'!E740=0),1,0)</f>
        <v>0</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3440</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3541</v>
      </c>
      <c r="B1" s="387"/>
      <c r="C1" s="387"/>
    </row>
    <row r="2" spans="1:16" ht="33" customHeight="1" x14ac:dyDescent="0.2">
      <c r="A2" s="388" t="s">
        <v>3542</v>
      </c>
      <c r="B2" s="389"/>
      <c r="C2" s="386"/>
      <c r="D2" s="4"/>
      <c r="E2" s="4"/>
      <c r="F2" s="4"/>
      <c r="G2" s="4"/>
      <c r="H2" s="4"/>
      <c r="I2" s="4"/>
      <c r="J2" s="4"/>
      <c r="K2" s="4"/>
      <c r="L2" s="4"/>
      <c r="M2" s="4"/>
      <c r="N2" s="4"/>
      <c r="O2" s="4"/>
      <c r="P2" s="4"/>
    </row>
    <row r="3" spans="1:16" ht="18.75" customHeight="1" x14ac:dyDescent="0.2">
      <c r="A3" s="232" t="s">
        <v>3543</v>
      </c>
      <c r="B3" s="390" t="s">
        <v>3544</v>
      </c>
      <c r="C3" s="386"/>
      <c r="D3" s="4"/>
      <c r="E3" s="4"/>
      <c r="F3" s="4"/>
      <c r="G3" s="4"/>
      <c r="H3" s="4"/>
      <c r="I3" s="4"/>
      <c r="J3" s="4"/>
      <c r="K3" s="4"/>
      <c r="L3" s="4"/>
      <c r="M3" s="4"/>
      <c r="N3" s="4"/>
      <c r="O3" s="4"/>
      <c r="P3" s="4"/>
    </row>
    <row r="4" spans="1:16" ht="37.5" hidden="1" customHeight="1" x14ac:dyDescent="0.2">
      <c r="A4" s="233" t="s">
        <v>3545</v>
      </c>
      <c r="B4" s="385" t="s">
        <v>3546</v>
      </c>
      <c r="C4" s="386"/>
      <c r="D4" s="4"/>
      <c r="E4" s="4"/>
      <c r="F4" s="4"/>
      <c r="G4" s="4"/>
      <c r="H4" s="4"/>
      <c r="I4" s="4"/>
      <c r="J4" s="4"/>
      <c r="K4" s="4"/>
      <c r="L4" s="4"/>
      <c r="M4" s="4"/>
      <c r="N4" s="4"/>
      <c r="O4" s="4"/>
      <c r="P4" s="4"/>
    </row>
    <row r="5" spans="1:16" ht="48" hidden="1" customHeight="1" x14ac:dyDescent="0.2">
      <c r="A5" s="233" t="s">
        <v>3545</v>
      </c>
      <c r="B5" s="385" t="s">
        <v>3547</v>
      </c>
      <c r="C5" s="386"/>
      <c r="D5" s="4"/>
      <c r="E5" s="4"/>
      <c r="F5" s="4"/>
      <c r="G5" s="4"/>
      <c r="H5" s="4"/>
      <c r="I5" s="4"/>
      <c r="J5" s="4"/>
      <c r="K5" s="4"/>
      <c r="L5" s="4"/>
      <c r="M5" s="4"/>
      <c r="N5" s="4"/>
      <c r="O5" s="4"/>
      <c r="P5" s="4"/>
    </row>
    <row r="6" spans="1:16" ht="59.25" hidden="1" customHeight="1" x14ac:dyDescent="0.2">
      <c r="A6" s="233" t="s">
        <v>3545</v>
      </c>
      <c r="B6" s="385" t="s">
        <v>3548</v>
      </c>
      <c r="C6" s="386"/>
      <c r="D6" s="4"/>
      <c r="E6" s="4"/>
      <c r="F6" s="4"/>
      <c r="G6" s="4"/>
      <c r="H6" s="4"/>
      <c r="I6" s="4"/>
      <c r="J6" s="4"/>
      <c r="K6" s="4"/>
      <c r="L6" s="4"/>
      <c r="M6" s="4"/>
      <c r="N6" s="4"/>
      <c r="O6" s="4"/>
      <c r="P6" s="4"/>
    </row>
    <row r="7" spans="1:16" ht="48" hidden="1" customHeight="1" x14ac:dyDescent="0.2">
      <c r="A7" s="233" t="s">
        <v>3549</v>
      </c>
      <c r="B7" s="385" t="s">
        <v>3550</v>
      </c>
      <c r="C7" s="386"/>
      <c r="D7" s="4"/>
      <c r="E7" s="4"/>
      <c r="F7" s="4"/>
      <c r="G7" s="4"/>
      <c r="H7" s="4"/>
      <c r="I7" s="4"/>
      <c r="J7" s="4"/>
      <c r="K7" s="4"/>
      <c r="L7" s="4"/>
      <c r="M7" s="4"/>
      <c r="N7" s="4"/>
      <c r="O7" s="4"/>
      <c r="P7" s="4"/>
    </row>
    <row r="8" spans="1:16" ht="41.25" hidden="1" customHeight="1" x14ac:dyDescent="0.2">
      <c r="A8" s="233" t="s">
        <v>3551</v>
      </c>
      <c r="B8" s="385" t="s">
        <v>3552</v>
      </c>
      <c r="C8" s="386"/>
      <c r="D8" s="4"/>
      <c r="E8" s="4"/>
      <c r="F8" s="4"/>
      <c r="G8" s="4"/>
      <c r="H8" s="4"/>
      <c r="I8" s="4"/>
      <c r="J8" s="4"/>
      <c r="K8" s="4"/>
      <c r="L8" s="4"/>
      <c r="M8" s="4"/>
      <c r="N8" s="4"/>
      <c r="O8" s="4"/>
      <c r="P8" s="4"/>
    </row>
    <row r="9" spans="1:16" ht="59.25" hidden="1" customHeight="1" x14ac:dyDescent="0.2">
      <c r="A9" s="233" t="s">
        <v>3553</v>
      </c>
      <c r="B9" s="385" t="s">
        <v>3554</v>
      </c>
      <c r="C9" s="386"/>
      <c r="D9" s="4"/>
      <c r="E9" s="4"/>
      <c r="F9" s="4"/>
      <c r="G9" s="4"/>
      <c r="H9" s="4"/>
      <c r="I9" s="4"/>
      <c r="J9" s="4"/>
      <c r="K9" s="4"/>
      <c r="L9" s="4"/>
      <c r="M9" s="4"/>
      <c r="N9" s="4"/>
      <c r="O9" s="4"/>
      <c r="P9" s="4"/>
    </row>
    <row r="10" spans="1:16" ht="61.5" hidden="1" customHeight="1" x14ac:dyDescent="0.2">
      <c r="A10" s="233" t="s">
        <v>3553</v>
      </c>
      <c r="B10" s="385" t="s">
        <v>3555</v>
      </c>
      <c r="C10" s="386"/>
      <c r="D10" s="4"/>
      <c r="E10" s="4"/>
      <c r="F10" s="4"/>
      <c r="G10" s="4"/>
      <c r="H10" s="4"/>
      <c r="I10" s="4"/>
      <c r="J10" s="4"/>
      <c r="K10" s="4"/>
      <c r="L10" s="4"/>
      <c r="M10" s="4"/>
      <c r="N10" s="4"/>
      <c r="O10" s="4"/>
      <c r="P10" s="4"/>
    </row>
    <row r="11" spans="1:16" ht="43.5" hidden="1" customHeight="1" x14ac:dyDescent="0.2">
      <c r="A11" s="233" t="s">
        <v>3553</v>
      </c>
      <c r="B11" s="385" t="s">
        <v>3556</v>
      </c>
      <c r="C11" s="386"/>
      <c r="D11" s="4"/>
      <c r="E11" s="4"/>
      <c r="F11" s="4"/>
      <c r="G11" s="4"/>
      <c r="H11" s="4"/>
      <c r="I11" s="4"/>
      <c r="J11" s="4"/>
      <c r="K11" s="4"/>
      <c r="L11" s="4"/>
      <c r="M11" s="4"/>
      <c r="N11" s="4"/>
      <c r="O11" s="4"/>
      <c r="P11" s="4"/>
    </row>
    <row r="12" spans="1:16" ht="27.75" hidden="1" customHeight="1" x14ac:dyDescent="0.2">
      <c r="A12" s="233" t="s">
        <v>3557</v>
      </c>
      <c r="B12" s="385" t="s">
        <v>3558</v>
      </c>
      <c r="C12" s="386"/>
      <c r="D12" s="4"/>
      <c r="E12" s="4"/>
      <c r="F12" s="4"/>
      <c r="G12" s="4"/>
      <c r="H12" s="4"/>
      <c r="I12" s="4"/>
      <c r="J12" s="4"/>
      <c r="K12" s="4"/>
      <c r="L12" s="4"/>
      <c r="M12" s="4"/>
      <c r="N12" s="4"/>
      <c r="O12" s="4"/>
      <c r="P12" s="4"/>
    </row>
    <row r="13" spans="1:16" ht="27.75" hidden="1" customHeight="1" x14ac:dyDescent="0.2">
      <c r="A13" s="233" t="s">
        <v>3559</v>
      </c>
      <c r="B13" s="385" t="s">
        <v>3560</v>
      </c>
      <c r="C13" s="386"/>
      <c r="D13" s="4"/>
      <c r="E13" s="4"/>
      <c r="F13" s="4"/>
      <c r="G13" s="4"/>
      <c r="H13" s="4"/>
      <c r="I13" s="4"/>
      <c r="J13" s="4"/>
      <c r="K13" s="4"/>
      <c r="L13" s="4"/>
      <c r="M13" s="4"/>
      <c r="N13" s="4"/>
      <c r="O13" s="4"/>
      <c r="P13" s="4"/>
    </row>
    <row r="14" spans="1:16" ht="45.75" hidden="1" customHeight="1" x14ac:dyDescent="0.2">
      <c r="A14" s="233" t="s">
        <v>3561</v>
      </c>
      <c r="B14" s="385" t="s">
        <v>3562</v>
      </c>
      <c r="C14" s="386"/>
      <c r="D14" s="4"/>
      <c r="E14" s="4"/>
      <c r="F14" s="4"/>
      <c r="G14" s="4"/>
      <c r="H14" s="4"/>
      <c r="I14" s="4"/>
      <c r="J14" s="4"/>
      <c r="K14" s="4"/>
      <c r="L14" s="4"/>
      <c r="M14" s="4"/>
      <c r="N14" s="4"/>
      <c r="O14" s="4"/>
      <c r="P14" s="4"/>
    </row>
    <row r="15" spans="1:16" ht="45.75" hidden="1" customHeight="1" x14ac:dyDescent="0.2">
      <c r="A15" s="233" t="s">
        <v>3563</v>
      </c>
      <c r="B15" s="385" t="s">
        <v>3564</v>
      </c>
      <c r="C15" s="386"/>
      <c r="D15" s="4"/>
      <c r="E15" s="4"/>
      <c r="F15" s="4"/>
      <c r="G15" s="4"/>
      <c r="H15" s="4"/>
      <c r="I15" s="4"/>
      <c r="J15" s="4"/>
      <c r="K15" s="4"/>
      <c r="L15" s="4"/>
      <c r="M15" s="4"/>
      <c r="N15" s="4"/>
      <c r="O15" s="4"/>
      <c r="P15" s="4"/>
    </row>
    <row r="16" spans="1:16" ht="51" hidden="1" customHeight="1" x14ac:dyDescent="0.2">
      <c r="A16" s="233" t="s">
        <v>3565</v>
      </c>
      <c r="B16" s="385" t="s">
        <v>3566</v>
      </c>
      <c r="C16" s="386"/>
      <c r="D16" s="4"/>
      <c r="E16" s="4"/>
      <c r="F16" s="4"/>
      <c r="G16" s="4"/>
      <c r="H16" s="4"/>
      <c r="I16" s="4"/>
      <c r="J16" s="4"/>
      <c r="K16" s="4"/>
      <c r="L16" s="4"/>
      <c r="M16" s="4"/>
      <c r="N16" s="4"/>
      <c r="O16" s="4"/>
      <c r="P16" s="4"/>
    </row>
    <row r="17" spans="1:16" ht="27.75" hidden="1" customHeight="1" x14ac:dyDescent="0.2">
      <c r="A17" s="233" t="s">
        <v>3567</v>
      </c>
      <c r="B17" s="385" t="s">
        <v>3568</v>
      </c>
      <c r="C17" s="386"/>
      <c r="D17" s="4"/>
      <c r="E17" s="4"/>
      <c r="F17" s="4"/>
      <c r="G17" s="4"/>
      <c r="H17" s="4"/>
      <c r="I17" s="4"/>
      <c r="J17" s="4"/>
      <c r="K17" s="4"/>
      <c r="L17" s="4"/>
      <c r="M17" s="4"/>
      <c r="N17" s="4"/>
      <c r="O17" s="4"/>
      <c r="P17" s="4"/>
    </row>
    <row r="18" spans="1:16" ht="27.75" hidden="1" customHeight="1" x14ac:dyDescent="0.2">
      <c r="A18" s="233" t="s">
        <v>3569</v>
      </c>
      <c r="B18" s="385" t="s">
        <v>3570</v>
      </c>
      <c r="C18" s="386"/>
      <c r="D18" s="4"/>
      <c r="E18" s="4"/>
      <c r="F18" s="4"/>
      <c r="G18" s="4"/>
      <c r="H18" s="4"/>
      <c r="I18" s="4"/>
      <c r="J18" s="4"/>
      <c r="K18" s="4"/>
      <c r="L18" s="4"/>
      <c r="M18" s="4"/>
      <c r="N18" s="4"/>
      <c r="O18" s="4"/>
      <c r="P18" s="4"/>
    </row>
    <row r="19" spans="1:16" ht="45" hidden="1" customHeight="1" x14ac:dyDescent="0.2">
      <c r="A19" s="233" t="s">
        <v>3569</v>
      </c>
      <c r="B19" s="385" t="s">
        <v>3571</v>
      </c>
      <c r="C19" s="386"/>
      <c r="D19" s="4"/>
      <c r="E19" s="4"/>
      <c r="F19" s="4"/>
      <c r="G19" s="4"/>
      <c r="H19" s="4"/>
      <c r="I19" s="4"/>
      <c r="J19" s="4"/>
      <c r="K19" s="4"/>
      <c r="L19" s="4"/>
      <c r="M19" s="4"/>
      <c r="N19" s="4"/>
      <c r="O19" s="4"/>
      <c r="P19" s="4"/>
    </row>
    <row r="20" spans="1:16" ht="45" hidden="1" customHeight="1" x14ac:dyDescent="0.2">
      <c r="A20" s="233" t="s">
        <v>3572</v>
      </c>
      <c r="B20" s="385" t="s">
        <v>3573</v>
      </c>
      <c r="C20" s="386"/>
      <c r="D20" s="4"/>
      <c r="E20" s="4"/>
      <c r="F20" s="4"/>
      <c r="G20" s="4"/>
      <c r="H20" s="4"/>
      <c r="I20" s="4"/>
      <c r="J20" s="4"/>
      <c r="K20" s="4"/>
      <c r="L20" s="4"/>
      <c r="M20" s="4"/>
      <c r="N20" s="4"/>
      <c r="O20" s="4"/>
      <c r="P20" s="4"/>
    </row>
    <row r="21" spans="1:16" ht="30" hidden="1" customHeight="1" x14ac:dyDescent="0.2">
      <c r="A21" s="233" t="s">
        <v>3574</v>
      </c>
      <c r="B21" s="385" t="s">
        <v>3575</v>
      </c>
      <c r="C21" s="386"/>
      <c r="D21" s="4"/>
      <c r="E21" s="4"/>
      <c r="F21" s="4"/>
      <c r="G21" s="4"/>
      <c r="H21" s="4"/>
      <c r="I21" s="4"/>
      <c r="J21" s="4"/>
      <c r="K21" s="4"/>
      <c r="L21" s="4"/>
      <c r="M21" s="4"/>
      <c r="N21" s="4"/>
      <c r="O21" s="4"/>
      <c r="P21" s="4"/>
    </row>
    <row r="22" spans="1:16" ht="30" hidden="1" customHeight="1" x14ac:dyDescent="0.2">
      <c r="A22" s="233" t="s">
        <v>3576</v>
      </c>
      <c r="B22" s="385" t="s">
        <v>3577</v>
      </c>
      <c r="C22" s="386"/>
      <c r="D22" s="4"/>
      <c r="E22" s="4"/>
      <c r="F22" s="4"/>
      <c r="G22" s="4"/>
      <c r="H22" s="4"/>
      <c r="I22" s="4"/>
      <c r="J22" s="4"/>
      <c r="K22" s="4"/>
      <c r="L22" s="4"/>
      <c r="M22" s="4"/>
      <c r="N22" s="4"/>
      <c r="O22" s="4"/>
      <c r="P22" s="4"/>
    </row>
    <row r="23" spans="1:16" ht="30" hidden="1" customHeight="1" x14ac:dyDescent="0.2">
      <c r="A23" s="233" t="s">
        <v>3578</v>
      </c>
      <c r="B23" s="385" t="s">
        <v>3579</v>
      </c>
      <c r="C23" s="386"/>
      <c r="D23" s="4"/>
      <c r="E23" s="4"/>
      <c r="F23" s="4"/>
      <c r="G23" s="4"/>
      <c r="H23" s="4"/>
      <c r="I23" s="4"/>
      <c r="J23" s="4"/>
      <c r="K23" s="4"/>
      <c r="L23" s="4"/>
      <c r="M23" s="4"/>
      <c r="N23" s="4"/>
      <c r="O23" s="4"/>
      <c r="P23" s="4"/>
    </row>
    <row r="24" spans="1:16" ht="30" hidden="1" customHeight="1" x14ac:dyDescent="0.2">
      <c r="A24" s="233" t="s">
        <v>3580</v>
      </c>
      <c r="B24" s="385" t="s">
        <v>3581</v>
      </c>
      <c r="C24" s="386"/>
      <c r="D24" s="4"/>
      <c r="E24" s="4"/>
      <c r="F24" s="4"/>
      <c r="G24" s="4"/>
      <c r="H24" s="4"/>
      <c r="I24" s="4"/>
      <c r="J24" s="4"/>
      <c r="K24" s="4"/>
      <c r="L24" s="4"/>
      <c r="M24" s="4"/>
      <c r="N24" s="4"/>
      <c r="O24" s="4"/>
      <c r="P24" s="4"/>
    </row>
    <row r="25" spans="1:16" ht="30" hidden="1" customHeight="1" x14ac:dyDescent="0.2">
      <c r="A25" s="233" t="s">
        <v>3582</v>
      </c>
      <c r="B25" s="385" t="s">
        <v>3583</v>
      </c>
      <c r="C25" s="386"/>
      <c r="D25" s="4"/>
      <c r="E25" s="4"/>
      <c r="F25" s="4"/>
      <c r="G25" s="4"/>
      <c r="H25" s="4"/>
      <c r="I25" s="4"/>
      <c r="J25" s="4"/>
      <c r="K25" s="4"/>
      <c r="L25" s="4"/>
      <c r="M25" s="4"/>
      <c r="N25" s="4"/>
      <c r="O25" s="4"/>
      <c r="P25" s="4"/>
    </row>
    <row r="26" spans="1:16" ht="30" hidden="1" customHeight="1" x14ac:dyDescent="0.2">
      <c r="A26" s="233" t="s">
        <v>3584</v>
      </c>
      <c r="B26" s="385" t="s">
        <v>3585</v>
      </c>
      <c r="C26" s="386"/>
      <c r="D26" s="4"/>
      <c r="E26" s="4"/>
      <c r="F26" s="4"/>
      <c r="G26" s="4"/>
      <c r="H26" s="4"/>
      <c r="I26" s="4"/>
      <c r="J26" s="4"/>
      <c r="K26" s="4"/>
      <c r="L26" s="4"/>
      <c r="M26" s="4"/>
      <c r="N26" s="4"/>
      <c r="O26" s="4"/>
      <c r="P26" s="4"/>
    </row>
    <row r="27" spans="1:16" ht="70.5" hidden="1" customHeight="1" x14ac:dyDescent="0.2">
      <c r="A27" s="233" t="s">
        <v>3586</v>
      </c>
      <c r="B27" s="385" t="s">
        <v>3587</v>
      </c>
      <c r="C27" s="386"/>
      <c r="D27" s="4"/>
      <c r="E27" s="4"/>
      <c r="F27" s="4"/>
      <c r="G27" s="4"/>
      <c r="H27" s="4"/>
      <c r="I27" s="4"/>
      <c r="J27" s="4"/>
      <c r="K27" s="4"/>
      <c r="L27" s="4"/>
      <c r="M27" s="4"/>
      <c r="N27" s="4"/>
      <c r="O27" s="4"/>
      <c r="P27" s="4"/>
    </row>
    <row r="28" spans="1:16" ht="48" hidden="1" customHeight="1" x14ac:dyDescent="0.2">
      <c r="A28" s="233" t="s">
        <v>3588</v>
      </c>
      <c r="B28" s="385" t="s">
        <v>3589</v>
      </c>
      <c r="C28" s="386"/>
      <c r="D28" s="4"/>
      <c r="E28" s="4"/>
      <c r="F28" s="4"/>
      <c r="G28" s="4"/>
      <c r="H28" s="4"/>
      <c r="I28" s="4"/>
      <c r="J28" s="4"/>
      <c r="K28" s="4"/>
      <c r="L28" s="4"/>
      <c r="M28" s="4"/>
      <c r="N28" s="4"/>
      <c r="O28" s="4"/>
      <c r="P28" s="4"/>
    </row>
    <row r="29" spans="1:16" ht="100.5" hidden="1" customHeight="1" x14ac:dyDescent="0.2">
      <c r="A29" s="233" t="s">
        <v>3590</v>
      </c>
      <c r="B29" s="385" t="s">
        <v>3591</v>
      </c>
      <c r="C29" s="386"/>
      <c r="D29" s="4"/>
      <c r="E29" s="4"/>
      <c r="F29" s="4"/>
      <c r="G29" s="4"/>
      <c r="H29" s="4"/>
      <c r="I29" s="4"/>
      <c r="J29" s="4"/>
      <c r="K29" s="4"/>
      <c r="L29" s="4"/>
      <c r="M29" s="4"/>
      <c r="N29" s="4"/>
      <c r="O29" s="4"/>
      <c r="P29" s="4"/>
    </row>
    <row r="30" spans="1:16" ht="45" hidden="1" customHeight="1" x14ac:dyDescent="0.2">
      <c r="A30" s="233" t="s">
        <v>3592</v>
      </c>
      <c r="B30" s="385" t="s">
        <v>3593</v>
      </c>
      <c r="C30" s="386"/>
      <c r="D30" s="4"/>
      <c r="E30" s="4"/>
      <c r="F30" s="4"/>
      <c r="G30" s="4"/>
      <c r="H30" s="4"/>
      <c r="I30" s="4"/>
      <c r="J30" s="4"/>
      <c r="K30" s="4"/>
      <c r="L30" s="4"/>
      <c r="M30" s="4"/>
      <c r="N30" s="4"/>
      <c r="O30" s="4"/>
      <c r="P30" s="4"/>
    </row>
    <row r="31" spans="1:16" ht="45" hidden="1" customHeight="1" x14ac:dyDescent="0.2">
      <c r="A31" s="233" t="s">
        <v>3594</v>
      </c>
      <c r="B31" s="385" t="s">
        <v>3595</v>
      </c>
      <c r="C31" s="386"/>
      <c r="D31" s="4"/>
      <c r="E31" s="4"/>
      <c r="F31" s="4"/>
      <c r="G31" s="4"/>
      <c r="H31" s="4"/>
      <c r="I31" s="4"/>
      <c r="J31" s="4"/>
      <c r="K31" s="4"/>
      <c r="L31" s="4"/>
      <c r="M31" s="4"/>
      <c r="N31" s="4"/>
      <c r="O31" s="4"/>
      <c r="P31" s="4"/>
    </row>
    <row r="32" spans="1:16" ht="45" hidden="1" customHeight="1" x14ac:dyDescent="0.2">
      <c r="A32" s="233" t="s">
        <v>3596</v>
      </c>
      <c r="B32" s="385" t="s">
        <v>3597</v>
      </c>
      <c r="C32" s="386"/>
      <c r="D32" s="4"/>
      <c r="E32" s="4"/>
      <c r="F32" s="4"/>
      <c r="G32" s="4"/>
      <c r="H32" s="4"/>
      <c r="I32" s="4"/>
      <c r="J32" s="4"/>
      <c r="K32" s="4"/>
      <c r="L32" s="4"/>
      <c r="M32" s="4"/>
      <c r="N32" s="4"/>
      <c r="O32" s="4"/>
      <c r="P32" s="4"/>
    </row>
    <row r="33" spans="1:16" ht="72" hidden="1" customHeight="1" x14ac:dyDescent="0.2">
      <c r="A33" s="233" t="s">
        <v>3598</v>
      </c>
      <c r="B33" s="385" t="s">
        <v>3599</v>
      </c>
      <c r="C33" s="386"/>
      <c r="D33" s="4"/>
      <c r="E33" s="4"/>
      <c r="F33" s="4"/>
      <c r="G33" s="4"/>
      <c r="H33" s="4"/>
      <c r="I33" s="4"/>
      <c r="J33" s="4"/>
      <c r="K33" s="4"/>
      <c r="L33" s="4"/>
      <c r="M33" s="4"/>
      <c r="N33" s="4"/>
      <c r="O33" s="4"/>
      <c r="P33" s="4"/>
    </row>
    <row r="34" spans="1:16" ht="79.5" hidden="1" customHeight="1" x14ac:dyDescent="0.2">
      <c r="A34" s="233" t="s">
        <v>3600</v>
      </c>
      <c r="B34" s="385" t="s">
        <v>3601</v>
      </c>
      <c r="C34" s="386"/>
      <c r="D34" s="4"/>
      <c r="E34" s="4"/>
      <c r="F34" s="4"/>
      <c r="G34" s="4"/>
      <c r="H34" s="4"/>
      <c r="I34" s="4"/>
      <c r="J34" s="4"/>
      <c r="K34" s="4"/>
      <c r="L34" s="4"/>
      <c r="M34" s="4"/>
      <c r="N34" s="4"/>
      <c r="O34" s="4"/>
      <c r="P34" s="4"/>
    </row>
    <row r="35" spans="1:16" ht="70.5" hidden="1" customHeight="1" x14ac:dyDescent="0.2">
      <c r="A35" s="233" t="s">
        <v>3602</v>
      </c>
      <c r="B35" s="385" t="s">
        <v>3603</v>
      </c>
      <c r="C35" s="386"/>
      <c r="D35" s="4"/>
      <c r="E35" s="4"/>
      <c r="F35" s="4"/>
      <c r="G35" s="4"/>
      <c r="H35" s="4"/>
      <c r="I35" s="4"/>
      <c r="J35" s="4"/>
      <c r="K35" s="4"/>
      <c r="L35" s="4"/>
      <c r="M35" s="4"/>
      <c r="N35" s="4"/>
      <c r="O35" s="4"/>
      <c r="P35" s="4"/>
    </row>
    <row r="36" spans="1:16" ht="45.75" hidden="1" customHeight="1" x14ac:dyDescent="0.2">
      <c r="A36" s="233" t="s">
        <v>3604</v>
      </c>
      <c r="B36" s="385" t="s">
        <v>3605</v>
      </c>
      <c r="C36" s="386"/>
      <c r="D36" s="4"/>
      <c r="E36" s="4"/>
      <c r="F36" s="4"/>
      <c r="G36" s="4"/>
      <c r="H36" s="4"/>
      <c r="I36" s="4"/>
      <c r="J36" s="4"/>
      <c r="K36" s="4"/>
      <c r="L36" s="4"/>
      <c r="M36" s="4"/>
      <c r="N36" s="4"/>
      <c r="O36" s="4"/>
      <c r="P36" s="4"/>
    </row>
    <row r="37" spans="1:16" ht="54.75" hidden="1" customHeight="1" x14ac:dyDescent="0.2">
      <c r="A37" s="233" t="s">
        <v>3606</v>
      </c>
      <c r="B37" s="385" t="s">
        <v>3607</v>
      </c>
      <c r="C37" s="386"/>
      <c r="D37" s="4"/>
      <c r="E37" s="4"/>
      <c r="F37" s="4"/>
      <c r="G37" s="4"/>
      <c r="H37" s="4"/>
      <c r="I37" s="4"/>
      <c r="J37" s="4"/>
      <c r="K37" s="4"/>
      <c r="L37" s="4"/>
      <c r="M37" s="4"/>
      <c r="N37" s="4"/>
      <c r="O37" s="4"/>
      <c r="P37" s="4"/>
    </row>
    <row r="38" spans="1:16" ht="37.5" hidden="1" customHeight="1" x14ac:dyDescent="0.2">
      <c r="A38" s="233" t="s">
        <v>3608</v>
      </c>
      <c r="B38" s="385" t="s">
        <v>3609</v>
      </c>
      <c r="C38" s="386"/>
      <c r="D38" s="4"/>
      <c r="E38" s="4"/>
      <c r="F38" s="4"/>
      <c r="G38" s="4"/>
      <c r="H38" s="4"/>
      <c r="I38" s="4"/>
      <c r="J38" s="4"/>
      <c r="K38" s="4"/>
      <c r="L38" s="4"/>
      <c r="M38" s="4"/>
      <c r="N38" s="4"/>
      <c r="O38" s="4"/>
      <c r="P38" s="4"/>
    </row>
    <row r="39" spans="1:16" ht="61.5" hidden="1" customHeight="1" x14ac:dyDescent="0.2">
      <c r="A39" s="233" t="s">
        <v>3610</v>
      </c>
      <c r="B39" s="385" t="s">
        <v>3611</v>
      </c>
      <c r="C39" s="386"/>
      <c r="D39" s="4"/>
      <c r="E39" s="4"/>
      <c r="F39" s="4"/>
      <c r="G39" s="4"/>
      <c r="H39" s="4"/>
      <c r="I39" s="4"/>
      <c r="J39" s="4"/>
      <c r="K39" s="4"/>
      <c r="L39" s="4"/>
      <c r="M39" s="4"/>
      <c r="N39" s="4"/>
      <c r="O39" s="4"/>
      <c r="P39" s="4"/>
    </row>
    <row r="40" spans="1:16" ht="53.25" hidden="1" customHeight="1" x14ac:dyDescent="0.2">
      <c r="A40" s="233" t="s">
        <v>3612</v>
      </c>
      <c r="B40" s="385" t="s">
        <v>3613</v>
      </c>
      <c r="C40" s="386"/>
      <c r="D40" s="4"/>
      <c r="E40" s="4"/>
      <c r="F40" s="4"/>
      <c r="G40" s="4"/>
      <c r="H40" s="4"/>
      <c r="I40" s="4"/>
      <c r="J40" s="4"/>
      <c r="K40" s="4"/>
      <c r="L40" s="4"/>
      <c r="M40" s="4"/>
      <c r="N40" s="4"/>
      <c r="O40" s="4"/>
      <c r="P40" s="4"/>
    </row>
    <row r="41" spans="1:16" ht="73.5" hidden="1" customHeight="1" x14ac:dyDescent="0.2">
      <c r="A41" s="233" t="s">
        <v>3614</v>
      </c>
      <c r="B41" s="385" t="s">
        <v>3615</v>
      </c>
      <c r="C41" s="386"/>
      <c r="D41" s="4"/>
      <c r="E41" s="4"/>
      <c r="F41" s="4"/>
      <c r="G41" s="4"/>
      <c r="H41" s="4"/>
      <c r="I41" s="4"/>
      <c r="J41" s="4"/>
      <c r="K41" s="4"/>
      <c r="L41" s="4"/>
      <c r="M41" s="4"/>
      <c r="N41" s="4"/>
      <c r="O41" s="4"/>
      <c r="P41" s="4"/>
    </row>
    <row r="42" spans="1:16" ht="57.75" hidden="1" customHeight="1" x14ac:dyDescent="0.2">
      <c r="A42" s="233" t="s">
        <v>3616</v>
      </c>
      <c r="B42" s="385" t="s">
        <v>3617</v>
      </c>
      <c r="C42" s="386"/>
      <c r="D42" s="4"/>
      <c r="E42" s="4"/>
      <c r="F42" s="4"/>
      <c r="G42" s="4"/>
      <c r="H42" s="4"/>
      <c r="I42" s="4"/>
      <c r="J42" s="4"/>
      <c r="K42" s="4"/>
      <c r="L42" s="4"/>
      <c r="M42" s="4"/>
      <c r="N42" s="4"/>
      <c r="O42" s="4"/>
      <c r="P42" s="4"/>
    </row>
    <row r="43" spans="1:16" ht="84" hidden="1" customHeight="1" x14ac:dyDescent="0.2">
      <c r="A43" s="233" t="s">
        <v>3618</v>
      </c>
      <c r="B43" s="385" t="s">
        <v>3619</v>
      </c>
      <c r="C43" s="386"/>
      <c r="D43" s="4"/>
      <c r="E43" s="4"/>
      <c r="F43" s="4"/>
      <c r="G43" s="4"/>
      <c r="H43" s="4"/>
      <c r="I43" s="4"/>
      <c r="J43" s="4"/>
      <c r="K43" s="4"/>
      <c r="L43" s="4"/>
      <c r="M43" s="4"/>
      <c r="N43" s="4"/>
      <c r="O43" s="4"/>
      <c r="P43" s="4"/>
    </row>
    <row r="44" spans="1:16" ht="48" hidden="1" customHeight="1" x14ac:dyDescent="0.2">
      <c r="A44" s="233" t="s">
        <v>3620</v>
      </c>
      <c r="B44" s="385" t="s">
        <v>3621</v>
      </c>
      <c r="C44" s="386"/>
      <c r="D44" s="4"/>
      <c r="E44" s="4"/>
      <c r="F44" s="4"/>
      <c r="G44" s="4"/>
      <c r="H44" s="4"/>
      <c r="I44" s="4"/>
      <c r="J44" s="4"/>
      <c r="K44" s="4"/>
      <c r="L44" s="4"/>
      <c r="M44" s="4"/>
      <c r="N44" s="4"/>
      <c r="O44" s="4"/>
      <c r="P44" s="4"/>
    </row>
    <row r="45" spans="1:16" ht="57" hidden="1" customHeight="1" x14ac:dyDescent="0.2">
      <c r="A45" s="233" t="s">
        <v>3622</v>
      </c>
      <c r="B45" s="385" t="s">
        <v>3623</v>
      </c>
      <c r="C45" s="386"/>
      <c r="D45" s="4"/>
      <c r="E45" s="4"/>
      <c r="F45" s="4"/>
      <c r="G45" s="4"/>
      <c r="H45" s="4"/>
      <c r="I45" s="4"/>
      <c r="J45" s="4"/>
      <c r="K45" s="4"/>
      <c r="L45" s="4"/>
      <c r="M45" s="4"/>
      <c r="N45" s="4"/>
      <c r="O45" s="4"/>
      <c r="P45" s="4"/>
    </row>
    <row r="46" spans="1:16" ht="73.5" hidden="1" customHeight="1" x14ac:dyDescent="0.2">
      <c r="A46" s="233" t="s">
        <v>3624</v>
      </c>
      <c r="B46" s="396" t="s">
        <v>3625</v>
      </c>
      <c r="C46" s="386"/>
      <c r="D46" s="4"/>
      <c r="E46" s="4"/>
      <c r="F46" s="4"/>
      <c r="G46" s="4"/>
      <c r="H46" s="4"/>
      <c r="I46" s="4"/>
      <c r="J46" s="4"/>
      <c r="K46" s="4"/>
      <c r="L46" s="4"/>
      <c r="M46" s="4"/>
      <c r="N46" s="4"/>
      <c r="O46" s="4"/>
      <c r="P46" s="4"/>
    </row>
    <row r="47" spans="1:16" ht="66" hidden="1" customHeight="1" x14ac:dyDescent="0.2">
      <c r="A47" s="38" t="s">
        <v>3626</v>
      </c>
      <c r="B47" s="397" t="s">
        <v>3627</v>
      </c>
      <c r="C47" s="397"/>
      <c r="D47" s="4"/>
      <c r="E47" s="4"/>
      <c r="F47" s="4"/>
      <c r="G47" s="4"/>
      <c r="H47" s="4"/>
      <c r="I47" s="4"/>
      <c r="J47" s="4"/>
      <c r="K47" s="4"/>
      <c r="L47" s="4"/>
      <c r="M47" s="4"/>
      <c r="N47" s="4"/>
      <c r="O47" s="4"/>
      <c r="P47" s="4"/>
    </row>
    <row r="48" spans="1:16" ht="123.75" customHeight="1" x14ac:dyDescent="0.2">
      <c r="A48" s="201" t="s">
        <v>3628</v>
      </c>
      <c r="B48" s="395" t="s">
        <v>3629</v>
      </c>
      <c r="C48" s="394"/>
      <c r="D48" s="4"/>
      <c r="E48" s="4"/>
      <c r="F48" s="4"/>
      <c r="G48" s="4"/>
      <c r="H48" s="4"/>
      <c r="I48" s="4"/>
      <c r="J48" s="4"/>
      <c r="K48" s="4"/>
      <c r="L48" s="4"/>
      <c r="M48" s="4"/>
      <c r="N48" s="4"/>
      <c r="O48" s="4"/>
      <c r="P48" s="4"/>
    </row>
    <row r="49" spans="1:16" ht="34.5" customHeight="1" x14ac:dyDescent="0.2">
      <c r="A49" s="201" t="s">
        <v>3630</v>
      </c>
      <c r="B49" s="393" t="s">
        <v>3631</v>
      </c>
      <c r="C49" s="394"/>
      <c r="D49" s="4"/>
      <c r="E49" s="4"/>
      <c r="F49" s="4"/>
      <c r="G49" s="4"/>
      <c r="H49" s="4"/>
      <c r="I49" s="4"/>
      <c r="J49" s="4"/>
      <c r="K49" s="4"/>
      <c r="L49" s="4"/>
      <c r="M49" s="4"/>
      <c r="N49" s="4"/>
      <c r="O49" s="4"/>
      <c r="P49" s="4"/>
    </row>
    <row r="50" spans="1:16" ht="34.5" customHeight="1" x14ac:dyDescent="0.2">
      <c r="A50" s="201" t="s">
        <v>3632</v>
      </c>
      <c r="B50" s="393" t="s">
        <v>3633</v>
      </c>
      <c r="C50" s="394"/>
      <c r="D50" s="4"/>
      <c r="E50" s="4"/>
      <c r="F50" s="4"/>
      <c r="G50" s="4"/>
      <c r="H50" s="4"/>
      <c r="I50" s="4"/>
      <c r="J50" s="4"/>
      <c r="K50" s="4"/>
      <c r="L50" s="4"/>
      <c r="M50" s="4"/>
      <c r="N50" s="4"/>
      <c r="O50" s="4"/>
      <c r="P50" s="4"/>
    </row>
    <row r="51" spans="1:16" ht="31.5" customHeight="1" x14ac:dyDescent="0.2">
      <c r="A51" s="234" t="s">
        <v>3634</v>
      </c>
      <c r="B51" s="385" t="s">
        <v>3635</v>
      </c>
      <c r="C51" s="386"/>
      <c r="D51" s="4"/>
      <c r="E51" s="4"/>
      <c r="F51" s="4"/>
      <c r="G51" s="4"/>
      <c r="H51" s="4"/>
      <c r="I51" s="4"/>
      <c r="J51" s="4"/>
      <c r="K51" s="4"/>
      <c r="L51" s="4"/>
      <c r="M51" s="4"/>
      <c r="N51" s="4"/>
      <c r="O51" s="4"/>
      <c r="P51" s="4"/>
    </row>
    <row r="52" spans="1:16" ht="31.5" customHeight="1" x14ac:dyDescent="0.2">
      <c r="A52" s="234" t="s">
        <v>3636</v>
      </c>
      <c r="B52" s="385" t="s">
        <v>3637</v>
      </c>
      <c r="C52" s="386"/>
      <c r="D52" s="4"/>
      <c r="E52" s="4"/>
      <c r="F52" s="4"/>
      <c r="G52" s="4"/>
      <c r="H52" s="4"/>
      <c r="I52" s="4"/>
      <c r="J52" s="4"/>
      <c r="K52" s="4"/>
      <c r="L52" s="4"/>
      <c r="M52" s="4"/>
      <c r="N52" s="4"/>
      <c r="O52" s="4"/>
      <c r="P52" s="4"/>
    </row>
    <row r="53" spans="1:16" ht="31.5" customHeight="1" x14ac:dyDescent="0.2">
      <c r="A53" s="234" t="s">
        <v>3638</v>
      </c>
      <c r="B53" s="398" t="s">
        <v>3639</v>
      </c>
      <c r="C53" s="399"/>
      <c r="D53" s="4"/>
      <c r="E53" s="4"/>
      <c r="F53" s="4"/>
      <c r="G53" s="4"/>
      <c r="H53" s="4"/>
      <c r="I53" s="4"/>
      <c r="J53" s="4"/>
      <c r="K53" s="4"/>
      <c r="L53" s="4"/>
      <c r="M53" s="4"/>
      <c r="N53" s="4"/>
      <c r="O53" s="4"/>
      <c r="P53" s="4"/>
    </row>
    <row r="54" spans="1:16" ht="31.5" customHeight="1" x14ac:dyDescent="0.2">
      <c r="A54" s="234" t="s">
        <v>3640</v>
      </c>
      <c r="B54" s="398" t="s">
        <v>3641</v>
      </c>
      <c r="C54" s="399"/>
      <c r="D54" s="4"/>
      <c r="E54" s="4"/>
      <c r="F54" s="4"/>
      <c r="G54" s="4"/>
      <c r="H54" s="4"/>
      <c r="I54" s="4"/>
      <c r="J54" s="4"/>
      <c r="K54" s="4"/>
      <c r="L54" s="4"/>
      <c r="M54" s="4"/>
      <c r="N54" s="4"/>
      <c r="O54" s="4"/>
      <c r="P54" s="4"/>
    </row>
    <row r="55" spans="1:16" ht="54.6" customHeight="1" x14ac:dyDescent="0.2">
      <c r="A55" s="234" t="s">
        <v>3642</v>
      </c>
      <c r="B55" s="398" t="s">
        <v>3643</v>
      </c>
      <c r="C55" s="399"/>
      <c r="D55" s="4"/>
      <c r="E55" s="4"/>
      <c r="F55" s="4"/>
      <c r="G55" s="4"/>
      <c r="H55" s="4"/>
      <c r="I55" s="4"/>
      <c r="J55" s="4"/>
      <c r="K55" s="4"/>
      <c r="L55" s="4"/>
      <c r="M55" s="4"/>
      <c r="N55" s="4"/>
      <c r="O55" s="4"/>
      <c r="P55" s="4"/>
    </row>
    <row r="56" spans="1:16" ht="54.6" customHeight="1" x14ac:dyDescent="0.2">
      <c r="A56" s="234" t="s">
        <v>3644</v>
      </c>
      <c r="B56" s="398" t="s">
        <v>3645</v>
      </c>
      <c r="C56" s="399"/>
      <c r="D56" s="4"/>
      <c r="E56" s="4"/>
      <c r="F56" s="4"/>
      <c r="G56" s="4"/>
      <c r="H56" s="4"/>
      <c r="I56" s="4"/>
      <c r="J56" s="4"/>
      <c r="K56" s="4"/>
      <c r="L56" s="4"/>
      <c r="M56" s="4"/>
      <c r="N56" s="4"/>
      <c r="O56" s="4"/>
      <c r="P56" s="4"/>
    </row>
    <row r="57" spans="1:16" ht="54" customHeight="1" x14ac:dyDescent="0.2">
      <c r="A57" s="234" t="s">
        <v>3646</v>
      </c>
      <c r="B57" s="398" t="s">
        <v>3647</v>
      </c>
      <c r="C57" s="399"/>
      <c r="D57" s="4"/>
      <c r="E57" s="4"/>
      <c r="F57" s="4"/>
      <c r="G57" s="4"/>
      <c r="H57" s="4"/>
      <c r="I57" s="4"/>
      <c r="J57" s="4"/>
      <c r="K57" s="4"/>
      <c r="L57" s="4"/>
      <c r="M57" s="4"/>
      <c r="N57" s="4"/>
      <c r="O57" s="4"/>
      <c r="P57" s="4"/>
    </row>
    <row r="58" spans="1:16" ht="31.15" customHeight="1" x14ac:dyDescent="0.2">
      <c r="A58" s="293" t="s">
        <v>3648</v>
      </c>
      <c r="B58" s="391" t="s">
        <v>3649</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2025-07-07T08:11:56Z</cp:lastPrinted>
  <dcterms:created xsi:type="dcterms:W3CDTF">2022-04-01T05:14:30Z</dcterms:created>
  <dcterms:modified xsi:type="dcterms:W3CDTF">2025-07-09T07:56:25Z</dcterms:modified>
</cp:coreProperties>
</file>