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MOJI DOKUMENTI DEŽANOVAC\Tihana\Financijski izvještaji\2024\12-2024\"/>
    </mc:Choice>
  </mc:AlternateContent>
  <xr:revisionPtr revIDLastSave="13" documentId="107_{8528B88F-9C49-4799-89CD-F40C0611568F}" xr6:coauthVersionLast="37" xr6:coauthVersionMax="47" xr10:uidLastSave="{FDFDDBF9-AC0B-4FAA-9FA3-C48CD925E1E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E302" i="9"/>
  <c r="B302" i="9" s="1"/>
  <c r="H301" i="9"/>
  <c r="G301" i="9"/>
  <c r="F301" i="9"/>
  <c r="H300" i="9"/>
  <c r="G300" i="9"/>
  <c r="F300" i="9"/>
  <c r="H299" i="9"/>
  <c r="E299" i="9" s="1"/>
  <c r="G299" i="9"/>
  <c r="F299" i="9"/>
  <c r="H298" i="9"/>
  <c r="G298" i="9"/>
  <c r="E298" i="9" s="1"/>
  <c r="B298" i="9" s="1"/>
  <c r="F298" i="9"/>
  <c r="H297" i="9"/>
  <c r="E297" i="9" s="1"/>
  <c r="B297" i="9" s="1"/>
  <c r="G297" i="9"/>
  <c r="F297" i="9"/>
  <c r="H296" i="9"/>
  <c r="G296" i="9"/>
  <c r="F296" i="9"/>
  <c r="E296" i="9"/>
  <c r="B296" i="9" s="1"/>
  <c r="H295" i="9"/>
  <c r="G295" i="9"/>
  <c r="E295" i="9" s="1"/>
  <c r="F295" i="9"/>
  <c r="H294" i="9"/>
  <c r="G294" i="9"/>
  <c r="F294" i="9"/>
  <c r="H293" i="9"/>
  <c r="G293" i="9"/>
  <c r="F293" i="9"/>
  <c r="H292" i="9"/>
  <c r="G292" i="9"/>
  <c r="F292" i="9"/>
  <c r="E292" i="9"/>
  <c r="B292" i="9" s="1"/>
  <c r="F291" i="9"/>
  <c r="F290" i="9"/>
  <c r="H289" i="9"/>
  <c r="G289" i="9"/>
  <c r="E289" i="9" s="1"/>
  <c r="F289" i="9"/>
  <c r="B289" i="9"/>
  <c r="H288" i="9"/>
  <c r="G288" i="9"/>
  <c r="F288" i="9"/>
  <c r="H287" i="9"/>
  <c r="G287" i="9"/>
  <c r="F287" i="9"/>
  <c r="H286" i="9"/>
  <c r="G286" i="9"/>
  <c r="F286" i="9"/>
  <c r="F285" i="9"/>
  <c r="H284" i="9"/>
  <c r="E284" i="9" s="1"/>
  <c r="B284" i="9" s="1"/>
  <c r="G284" i="9"/>
  <c r="F284" i="9"/>
  <c r="H283" i="9"/>
  <c r="G283" i="9"/>
  <c r="F283" i="9"/>
  <c r="H282" i="9"/>
  <c r="G282" i="9"/>
  <c r="F282" i="9"/>
  <c r="F281" i="9"/>
  <c r="F277" i="9" s="1"/>
  <c r="F280" i="9"/>
  <c r="F279" i="9"/>
  <c r="F278"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M262" i="9"/>
  <c r="F262" i="9" s="1"/>
  <c r="L262" i="9"/>
  <c r="E262" i="9"/>
  <c r="B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M256" i="9"/>
  <c r="L256" i="9"/>
  <c r="F256" i="9"/>
  <c r="B256" i="9" s="1"/>
  <c r="E256" i="9"/>
  <c r="M255" i="9"/>
  <c r="L255" i="9"/>
  <c r="F255" i="9" s="1"/>
  <c r="E255" i="9"/>
  <c r="M254" i="9"/>
  <c r="F254" i="9" s="1"/>
  <c r="L254" i="9"/>
  <c r="E254" i="9"/>
  <c r="B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M248" i="9"/>
  <c r="L248" i="9"/>
  <c r="F248" i="9"/>
  <c r="B248" i="9" s="1"/>
  <c r="E248" i="9"/>
  <c r="M247" i="9"/>
  <c r="L247" i="9"/>
  <c r="F247" i="9" s="1"/>
  <c r="E247" i="9"/>
  <c r="M246" i="9"/>
  <c r="F246" i="9" s="1"/>
  <c r="L246" i="9"/>
  <c r="E246" i="9"/>
  <c r="B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M240" i="9"/>
  <c r="L240" i="9"/>
  <c r="F240" i="9"/>
  <c r="B240" i="9" s="1"/>
  <c r="E240" i="9"/>
  <c r="M239" i="9"/>
  <c r="L239" i="9"/>
  <c r="F239" i="9" s="1"/>
  <c r="E239" i="9"/>
  <c r="M238" i="9"/>
  <c r="L238" i="9"/>
  <c r="F238" i="9" s="1"/>
  <c r="B238" i="9" s="1"/>
  <c r="E238" i="9"/>
  <c r="M237" i="9"/>
  <c r="L237" i="9"/>
  <c r="F237" i="9" s="1"/>
  <c r="E237" i="9"/>
  <c r="M236" i="9"/>
  <c r="L236" i="9"/>
  <c r="F236" i="9"/>
  <c r="B236" i="9" s="1"/>
  <c r="E236" i="9"/>
  <c r="M235" i="9"/>
  <c r="L235" i="9"/>
  <c r="F235" i="9" s="1"/>
  <c r="E235" i="9"/>
  <c r="B235" i="9" s="1"/>
  <c r="M234" i="9"/>
  <c r="L234" i="9"/>
  <c r="E234" i="9"/>
  <c r="M233" i="9"/>
  <c r="L233" i="9"/>
  <c r="F233" i="9" s="1"/>
  <c r="E233" i="9"/>
  <c r="M232" i="9"/>
  <c r="L232" i="9"/>
  <c r="F232" i="9"/>
  <c r="B232" i="9" s="1"/>
  <c r="E232" i="9"/>
  <c r="M231" i="9"/>
  <c r="L231" i="9"/>
  <c r="F231" i="9" s="1"/>
  <c r="E231" i="9"/>
  <c r="M230" i="9"/>
  <c r="L230" i="9"/>
  <c r="F230" i="9" s="1"/>
  <c r="B230" i="9" s="1"/>
  <c r="E230" i="9"/>
  <c r="M229" i="9"/>
  <c r="L229" i="9"/>
  <c r="F229" i="9" s="1"/>
  <c r="E229" i="9"/>
  <c r="M228" i="9"/>
  <c r="L228" i="9"/>
  <c r="F228" i="9"/>
  <c r="B228" i="9" s="1"/>
  <c r="E228" i="9"/>
  <c r="M227" i="9"/>
  <c r="L227" i="9"/>
  <c r="F227" i="9" s="1"/>
  <c r="E227" i="9"/>
  <c r="B227" i="9" s="1"/>
  <c r="M226" i="9"/>
  <c r="L226" i="9"/>
  <c r="E226" i="9"/>
  <c r="M225" i="9"/>
  <c r="L225" i="9"/>
  <c r="F225" i="9" s="1"/>
  <c r="E225" i="9"/>
  <c r="M224" i="9"/>
  <c r="L224" i="9"/>
  <c r="F224" i="9"/>
  <c r="B224" i="9" s="1"/>
  <c r="E224" i="9"/>
  <c r="M223" i="9"/>
  <c r="L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E110" i="9" s="1"/>
  <c r="F110" i="9"/>
  <c r="H109" i="9"/>
  <c r="G109" i="9"/>
  <c r="E109" i="9" s="1"/>
  <c r="B109" i="9" s="1"/>
  <c r="F109" i="9"/>
  <c r="H108" i="9"/>
  <c r="G108" i="9"/>
  <c r="F108" i="9"/>
  <c r="E108" i="9"/>
  <c r="B108" i="9" s="1"/>
  <c r="H107" i="9"/>
  <c r="G107" i="9"/>
  <c r="F107" i="9"/>
  <c r="E107" i="9"/>
  <c r="H106" i="9"/>
  <c r="G106" i="9"/>
  <c r="E106" i="9" s="1"/>
  <c r="F106" i="9"/>
  <c r="H105" i="9"/>
  <c r="G105" i="9"/>
  <c r="E105" i="9" s="1"/>
  <c r="B105" i="9" s="1"/>
  <c r="F105" i="9"/>
  <c r="H104" i="9"/>
  <c r="G104" i="9"/>
  <c r="F104" i="9"/>
  <c r="E104" i="9"/>
  <c r="B104" i="9" s="1"/>
  <c r="H103" i="9"/>
  <c r="G103" i="9"/>
  <c r="F103" i="9"/>
  <c r="E103" i="9"/>
  <c r="H102" i="9"/>
  <c r="G102" i="9"/>
  <c r="E102" i="9" s="1"/>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C1576" i="1" s="1"/>
  <c r="D95" i="8"/>
  <c r="D90" i="8"/>
  <c r="D85" i="8"/>
  <c r="C1560" i="1" s="1"/>
  <c r="D80" i="8"/>
  <c r="D75" i="8"/>
  <c r="D70" i="8"/>
  <c r="D65" i="8"/>
  <c r="D60" i="8"/>
  <c r="D55" i="8"/>
  <c r="D50" i="8"/>
  <c r="D44" i="8"/>
  <c r="D36" i="8"/>
  <c r="D26" i="8"/>
  <c r="D24" i="8" s="1"/>
  <c r="D18" i="8"/>
  <c r="D8" i="8"/>
  <c r="D6" i="8" s="1"/>
  <c r="C1481" i="1" s="1"/>
  <c r="H1481" i="1" s="1"/>
  <c r="E44" i="7"/>
  <c r="D44" i="7"/>
  <c r="E39" i="7"/>
  <c r="E38" i="7" s="1"/>
  <c r="D1469" i="1" s="1"/>
  <c r="D39" i="7"/>
  <c r="D38" i="7" s="1"/>
  <c r="C1469" i="1"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7" i="5"/>
  <c r="F256" i="5"/>
  <c r="F255" i="5"/>
  <c r="F254" i="5"/>
  <c r="F253" i="5"/>
  <c r="F252" i="5"/>
  <c r="F251" i="5"/>
  <c r="E250" i="5"/>
  <c r="D1227" i="1" s="1"/>
  <c r="D250" i="5"/>
  <c r="F250" i="5" s="1"/>
  <c r="F249" i="5"/>
  <c r="F248" i="5"/>
  <c r="F247" i="5"/>
  <c r="E246" i="5"/>
  <c r="D1223" i="1" s="1"/>
  <c r="D246" i="5"/>
  <c r="F244" i="5"/>
  <c r="F243" i="5"/>
  <c r="E242" i="5"/>
  <c r="D1219" i="1" s="1"/>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F417" i="4"/>
  <c r="E417" i="4"/>
  <c r="D412" i="1" s="1"/>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E152" i="4"/>
  <c r="D148" i="1" s="1"/>
  <c r="H148" i="1" s="1"/>
  <c r="F150" i="4"/>
  <c r="F149" i="4"/>
  <c r="F148" i="4"/>
  <c r="F147" i="4"/>
  <c r="F146" i="4"/>
  <c r="F145" i="4"/>
  <c r="F144" i="4"/>
  <c r="F143" i="4"/>
  <c r="F142" i="4"/>
  <c r="F141" i="4"/>
  <c r="F140" i="4"/>
  <c r="E140" i="4"/>
  <c r="D140" i="4"/>
  <c r="E139" i="4"/>
  <c r="F139" i="4" s="1"/>
  <c r="D139" i="4"/>
  <c r="F138" i="4"/>
  <c r="F137" i="4"/>
  <c r="F136" i="4"/>
  <c r="F135" i="4"/>
  <c r="E134" i="4"/>
  <c r="E133" i="4" s="1"/>
  <c r="D134" i="4"/>
  <c r="D133" i="4" s="1"/>
  <c r="F132" i="4"/>
  <c r="F131" i="4"/>
  <c r="F130" i="4"/>
  <c r="F129" i="4"/>
  <c r="F128" i="4"/>
  <c r="E128" i="4"/>
  <c r="D124" i="1" s="1"/>
  <c r="D128" i="4"/>
  <c r="F127" i="4"/>
  <c r="F126" i="4"/>
  <c r="F125" i="4"/>
  <c r="E125" i="4"/>
  <c r="D125" i="4"/>
  <c r="D124"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C1564" i="1"/>
  <c r="G1564" i="1" s="1"/>
  <c r="C1563" i="1"/>
  <c r="H1563" i="1" s="1"/>
  <c r="C1562" i="1"/>
  <c r="C1561" i="1"/>
  <c r="H1561"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H1536" i="1"/>
  <c r="C1536" i="1"/>
  <c r="G1536" i="1" s="1"/>
  <c r="H1535" i="1"/>
  <c r="G1535" i="1"/>
  <c r="C1535" i="1"/>
  <c r="C1534" i="1"/>
  <c r="G1533" i="1"/>
  <c r="C1533" i="1"/>
  <c r="H1533" i="1" s="1"/>
  <c r="H1532" i="1"/>
  <c r="C1532" i="1"/>
  <c r="G1532" i="1" s="1"/>
  <c r="H1531" i="1"/>
  <c r="G1531" i="1"/>
  <c r="C1531" i="1"/>
  <c r="C1530" i="1"/>
  <c r="G1529" i="1"/>
  <c r="C1529" i="1"/>
  <c r="H1529" i="1" s="1"/>
  <c r="H1528" i="1"/>
  <c r="C1528" i="1"/>
  <c r="G1528" i="1" s="1"/>
  <c r="H1527" i="1"/>
  <c r="G1527" i="1"/>
  <c r="C1527" i="1"/>
  <c r="C1526" i="1"/>
  <c r="G1525" i="1"/>
  <c r="C1525" i="1"/>
  <c r="H1525" i="1" s="1"/>
  <c r="H1523" i="1"/>
  <c r="G1523" i="1"/>
  <c r="C1523" i="1"/>
  <c r="C1522" i="1"/>
  <c r="G1521" i="1"/>
  <c r="C1521" i="1"/>
  <c r="H1521" i="1" s="1"/>
  <c r="H1520" i="1"/>
  <c r="C1520" i="1"/>
  <c r="G1520" i="1" s="1"/>
  <c r="H1519" i="1"/>
  <c r="G1519" i="1"/>
  <c r="C1519" i="1"/>
  <c r="H1516" i="1"/>
  <c r="C1516" i="1"/>
  <c r="G1516" i="1" s="1"/>
  <c r="H1515" i="1"/>
  <c r="G1515" i="1"/>
  <c r="C1515" i="1"/>
  <c r="C1514" i="1"/>
  <c r="G1513" i="1"/>
  <c r="C1513" i="1"/>
  <c r="H1513" i="1" s="1"/>
  <c r="H1512" i="1"/>
  <c r="C1512" i="1"/>
  <c r="G1512" i="1" s="1"/>
  <c r="H1511" i="1"/>
  <c r="G1511" i="1"/>
  <c r="C1511" i="1"/>
  <c r="C1510" i="1"/>
  <c r="C1509" i="1"/>
  <c r="G1509" i="1" s="1"/>
  <c r="H1508" i="1"/>
  <c r="C1508" i="1"/>
  <c r="G1508" i="1" s="1"/>
  <c r="H1507" i="1"/>
  <c r="G1507" i="1"/>
  <c r="C1507" i="1"/>
  <c r="C1506" i="1"/>
  <c r="H1506" i="1" s="1"/>
  <c r="C1505" i="1"/>
  <c r="H1505" i="1" s="1"/>
  <c r="C1504" i="1"/>
  <c r="G1504" i="1" s="1"/>
  <c r="C1503" i="1"/>
  <c r="G1503" i="1" s="1"/>
  <c r="C1502" i="1"/>
  <c r="G1502" i="1" s="1"/>
  <c r="C1501" i="1"/>
  <c r="H1501" i="1" s="1"/>
  <c r="C1500" i="1"/>
  <c r="G1500" i="1" s="1"/>
  <c r="C1499" i="1"/>
  <c r="H1499" i="1" s="1"/>
  <c r="C1498" i="1"/>
  <c r="H1498" i="1" s="1"/>
  <c r="C1497" i="1"/>
  <c r="H1497" i="1" s="1"/>
  <c r="C1496" i="1"/>
  <c r="G1496" i="1" s="1"/>
  <c r="H1495" i="1"/>
  <c r="G1495" i="1"/>
  <c r="C1495" i="1"/>
  <c r="H1494" i="1"/>
  <c r="C1494" i="1"/>
  <c r="G1494" i="1" s="1"/>
  <c r="C1493" i="1"/>
  <c r="H1493" i="1" s="1"/>
  <c r="C1492" i="1"/>
  <c r="G1492" i="1" s="1"/>
  <c r="H1491" i="1"/>
  <c r="C1491" i="1"/>
  <c r="G1491" i="1" s="1"/>
  <c r="C1490" i="1"/>
  <c r="H1490" i="1" s="1"/>
  <c r="C1489" i="1"/>
  <c r="H1489" i="1" s="1"/>
  <c r="C1488" i="1"/>
  <c r="G1488" i="1" s="1"/>
  <c r="H1487" i="1"/>
  <c r="G1487" i="1"/>
  <c r="C1487" i="1"/>
  <c r="C1486" i="1"/>
  <c r="G1486" i="1" s="1"/>
  <c r="C1485" i="1"/>
  <c r="H1485" i="1" s="1"/>
  <c r="C1484" i="1"/>
  <c r="G1484" i="1" s="1"/>
  <c r="C1482" i="1"/>
  <c r="H1482" i="1" s="1"/>
  <c r="C1480" i="1"/>
  <c r="D1479" i="1"/>
  <c r="G1479" i="1" s="1"/>
  <c r="C1479" i="1"/>
  <c r="G1478" i="1"/>
  <c r="D1478" i="1"/>
  <c r="C1478" i="1"/>
  <c r="J1478" i="1" s="1"/>
  <c r="D1477" i="1"/>
  <c r="C1477" i="1"/>
  <c r="G1477" i="1" s="1"/>
  <c r="D1476" i="1"/>
  <c r="C1476" i="1"/>
  <c r="J1476" i="1" s="1"/>
  <c r="D1475" i="1"/>
  <c r="C1475" i="1"/>
  <c r="G1475" i="1" s="1"/>
  <c r="D1474" i="1"/>
  <c r="G1474" i="1" s="1"/>
  <c r="C1474" i="1"/>
  <c r="G1473" i="1"/>
  <c r="D1473" i="1"/>
  <c r="C1473" i="1"/>
  <c r="J1473" i="1" s="1"/>
  <c r="D1472" i="1"/>
  <c r="C1472" i="1"/>
  <c r="G1472" i="1" s="1"/>
  <c r="D1471" i="1"/>
  <c r="C1471" i="1"/>
  <c r="J1471" i="1" s="1"/>
  <c r="D1470" i="1"/>
  <c r="C1470" i="1"/>
  <c r="G1470" i="1" s="1"/>
  <c r="D1468" i="1"/>
  <c r="G1468" i="1" s="1"/>
  <c r="C1468" i="1"/>
  <c r="G1467" i="1"/>
  <c r="D1467" i="1"/>
  <c r="C1467" i="1"/>
  <c r="J1467" i="1" s="1"/>
  <c r="D1466" i="1"/>
  <c r="C1466" i="1"/>
  <c r="G1466" i="1" s="1"/>
  <c r="D1465" i="1"/>
  <c r="C1465" i="1"/>
  <c r="J1465" i="1" s="1"/>
  <c r="D1464" i="1"/>
  <c r="G1464" i="1" s="1"/>
  <c r="C1464" i="1"/>
  <c r="G1463" i="1"/>
  <c r="D1463" i="1"/>
  <c r="C1463" i="1"/>
  <c r="J1463" i="1" s="1"/>
  <c r="D1462" i="1"/>
  <c r="C1462" i="1"/>
  <c r="G1462" i="1" s="1"/>
  <c r="G1461" i="1"/>
  <c r="D1461" i="1"/>
  <c r="C1461" i="1"/>
  <c r="H1461" i="1" s="1"/>
  <c r="H1460" i="1"/>
  <c r="D1460" i="1"/>
  <c r="C1460" i="1"/>
  <c r="J1460" i="1" s="1"/>
  <c r="D1459" i="1"/>
  <c r="C1459" i="1"/>
  <c r="H1459" i="1" s="1"/>
  <c r="H1458" i="1"/>
  <c r="G1458" i="1"/>
  <c r="I1458" i="1" s="1"/>
  <c r="D1458" i="1"/>
  <c r="C1458" i="1"/>
  <c r="J1458" i="1" s="1"/>
  <c r="G1457" i="1"/>
  <c r="I1457" i="1" s="1"/>
  <c r="D1457" i="1"/>
  <c r="C1457" i="1"/>
  <c r="H1457" i="1" s="1"/>
  <c r="H1456" i="1"/>
  <c r="D1456" i="1"/>
  <c r="C1456" i="1"/>
  <c r="J1456" i="1" s="1"/>
  <c r="D1455" i="1"/>
  <c r="C1455" i="1"/>
  <c r="H1455" i="1" s="1"/>
  <c r="D1454" i="1"/>
  <c r="C1454" i="1"/>
  <c r="G1454" i="1" s="1"/>
  <c r="G1453" i="1"/>
  <c r="D1453" i="1"/>
  <c r="C1453" i="1"/>
  <c r="H1453" i="1" s="1"/>
  <c r="H1452" i="1"/>
  <c r="D1452" i="1"/>
  <c r="C1452" i="1"/>
  <c r="J1452" i="1" s="1"/>
  <c r="D1451" i="1"/>
  <c r="C1451" i="1"/>
  <c r="H1451" i="1" s="1"/>
  <c r="H1450" i="1"/>
  <c r="G1450" i="1"/>
  <c r="I1450" i="1" s="1"/>
  <c r="D1450" i="1"/>
  <c r="C1450" i="1"/>
  <c r="J1450" i="1" s="1"/>
  <c r="G1449" i="1"/>
  <c r="I1449" i="1" s="1"/>
  <c r="D1449" i="1"/>
  <c r="C1449" i="1"/>
  <c r="H1449" i="1" s="1"/>
  <c r="H1448" i="1"/>
  <c r="D1448" i="1"/>
  <c r="C1448" i="1"/>
  <c r="J1448" i="1" s="1"/>
  <c r="D1447" i="1"/>
  <c r="C1447" i="1"/>
  <c r="H1447" i="1" s="1"/>
  <c r="H1446" i="1"/>
  <c r="G1446" i="1"/>
  <c r="I1446" i="1" s="1"/>
  <c r="D1446" i="1"/>
  <c r="C1446" i="1"/>
  <c r="J1446" i="1" s="1"/>
  <c r="D1445" i="1"/>
  <c r="J1445" i="1" s="1"/>
  <c r="C1445" i="1"/>
  <c r="J1444" i="1"/>
  <c r="H1444" i="1"/>
  <c r="G1444" i="1"/>
  <c r="I1444" i="1" s="1"/>
  <c r="D1444" i="1"/>
  <c r="C1444" i="1"/>
  <c r="D1443" i="1"/>
  <c r="C1443" i="1"/>
  <c r="H1443" i="1" s="1"/>
  <c r="J1442" i="1"/>
  <c r="G1442" i="1"/>
  <c r="D1442" i="1"/>
  <c r="H1442" i="1" s="1"/>
  <c r="C1442" i="1"/>
  <c r="D1441" i="1"/>
  <c r="H1441" i="1" s="1"/>
  <c r="C1441" i="1"/>
  <c r="J1440" i="1"/>
  <c r="H1440" i="1"/>
  <c r="G1440" i="1"/>
  <c r="I1440" i="1" s="1"/>
  <c r="D1440" i="1"/>
  <c r="C1440" i="1"/>
  <c r="D1439" i="1"/>
  <c r="C1439" i="1"/>
  <c r="H1439" i="1" s="1"/>
  <c r="H1438" i="1"/>
  <c r="D1438" i="1"/>
  <c r="C1438" i="1"/>
  <c r="G1438" i="1" s="1"/>
  <c r="D1437" i="1"/>
  <c r="H1437" i="1" s="1"/>
  <c r="C1437" i="1"/>
  <c r="C1436" i="1"/>
  <c r="H1434" i="1"/>
  <c r="D1434" i="1"/>
  <c r="C1434" i="1"/>
  <c r="G1434" i="1" s="1"/>
  <c r="D1433" i="1"/>
  <c r="H1433" i="1" s="1"/>
  <c r="C1433" i="1"/>
  <c r="D1432" i="1"/>
  <c r="C1432" i="1"/>
  <c r="G1432" i="1" s="1"/>
  <c r="D1431" i="1"/>
  <c r="C1431" i="1"/>
  <c r="H1431" i="1" s="1"/>
  <c r="H1430" i="1"/>
  <c r="D1430" i="1"/>
  <c r="C1430" i="1"/>
  <c r="G1430" i="1" s="1"/>
  <c r="D1429" i="1"/>
  <c r="H1429" i="1" s="1"/>
  <c r="C1429" i="1"/>
  <c r="D1428" i="1"/>
  <c r="C1428" i="1"/>
  <c r="G1428" i="1" s="1"/>
  <c r="D1427" i="1"/>
  <c r="C1427" i="1"/>
  <c r="H1427" i="1" s="1"/>
  <c r="H1426" i="1"/>
  <c r="D1426" i="1"/>
  <c r="C1426" i="1"/>
  <c r="G1426" i="1" s="1"/>
  <c r="D1425" i="1"/>
  <c r="H1425" i="1" s="1"/>
  <c r="C1425" i="1"/>
  <c r="D1424" i="1"/>
  <c r="C1424" i="1"/>
  <c r="G1424" i="1" s="1"/>
  <c r="D1423" i="1"/>
  <c r="H1422" i="1"/>
  <c r="D1422" i="1"/>
  <c r="C1422" i="1"/>
  <c r="G1422" i="1" s="1"/>
  <c r="D1421" i="1"/>
  <c r="H1421" i="1" s="1"/>
  <c r="C1421" i="1"/>
  <c r="D1420" i="1"/>
  <c r="C1420" i="1"/>
  <c r="G1420" i="1" s="1"/>
  <c r="D1419" i="1"/>
  <c r="C1419" i="1"/>
  <c r="H1419" i="1" s="1"/>
  <c r="H1418" i="1"/>
  <c r="D1418" i="1"/>
  <c r="C1418" i="1"/>
  <c r="G1418" i="1" s="1"/>
  <c r="D1417" i="1"/>
  <c r="H1417" i="1" s="1"/>
  <c r="C1417" i="1"/>
  <c r="D1416" i="1"/>
  <c r="C1416" i="1"/>
  <c r="G1416" i="1" s="1"/>
  <c r="D1415" i="1"/>
  <c r="C1415" i="1"/>
  <c r="H1415" i="1" s="1"/>
  <c r="H1414" i="1"/>
  <c r="D1414" i="1"/>
  <c r="C1414" i="1"/>
  <c r="G1414" i="1" s="1"/>
  <c r="D1413" i="1"/>
  <c r="H1413" i="1" s="1"/>
  <c r="C1413" i="1"/>
  <c r="D1412" i="1"/>
  <c r="C1412" i="1"/>
  <c r="G1412" i="1" s="1"/>
  <c r="D1411" i="1"/>
  <c r="C1411" i="1"/>
  <c r="H1411" i="1" s="1"/>
  <c r="H1410" i="1"/>
  <c r="D1410" i="1"/>
  <c r="C1410" i="1"/>
  <c r="G1410" i="1" s="1"/>
  <c r="D1409" i="1"/>
  <c r="H1409" i="1" s="1"/>
  <c r="C1409" i="1"/>
  <c r="D1408" i="1"/>
  <c r="D1407" i="1"/>
  <c r="C1407" i="1"/>
  <c r="H1407" i="1" s="1"/>
  <c r="H1406" i="1"/>
  <c r="D1406" i="1"/>
  <c r="C1406" i="1"/>
  <c r="G1406" i="1" s="1"/>
  <c r="D1405" i="1"/>
  <c r="H1405" i="1" s="1"/>
  <c r="C1405" i="1"/>
  <c r="D1404" i="1"/>
  <c r="C1404" i="1"/>
  <c r="G1404" i="1" s="1"/>
  <c r="D1403" i="1"/>
  <c r="C1403" i="1"/>
  <c r="H1403" i="1" s="1"/>
  <c r="H1402" i="1"/>
  <c r="D1402" i="1"/>
  <c r="C1402" i="1"/>
  <c r="G1402" i="1" s="1"/>
  <c r="D1401" i="1"/>
  <c r="H1401" i="1" s="1"/>
  <c r="C1401" i="1"/>
  <c r="D1400" i="1"/>
  <c r="C1400" i="1"/>
  <c r="G1400" i="1" s="1"/>
  <c r="D1399" i="1"/>
  <c r="C1399" i="1"/>
  <c r="H1399" i="1" s="1"/>
  <c r="H1398" i="1"/>
  <c r="D1398" i="1"/>
  <c r="C1398" i="1"/>
  <c r="G1398" i="1" s="1"/>
  <c r="D1397" i="1"/>
  <c r="H1397" i="1" s="1"/>
  <c r="C1397" i="1"/>
  <c r="D1396" i="1"/>
  <c r="C1396" i="1"/>
  <c r="G1396" i="1" s="1"/>
  <c r="D1395" i="1"/>
  <c r="C1395" i="1"/>
  <c r="H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C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D1287" i="1"/>
  <c r="H1287" i="1" s="1"/>
  <c r="C1287" i="1"/>
  <c r="H1286" i="1"/>
  <c r="D1286" i="1"/>
  <c r="C1286" i="1"/>
  <c r="G1286" i="1" s="1"/>
  <c r="H1285" i="1"/>
  <c r="D1285" i="1"/>
  <c r="C1285" i="1"/>
  <c r="H1284" i="1"/>
  <c r="D1284" i="1"/>
  <c r="C1284" i="1"/>
  <c r="D1283" i="1"/>
  <c r="H1283" i="1" s="1"/>
  <c r="C1283" i="1"/>
  <c r="H1282" i="1"/>
  <c r="D1282" i="1"/>
  <c r="C1282" i="1"/>
  <c r="G1282" i="1" s="1"/>
  <c r="H1281" i="1"/>
  <c r="D1281" i="1"/>
  <c r="C1281" i="1"/>
  <c r="H1280" i="1"/>
  <c r="D1280" i="1"/>
  <c r="C1280" i="1"/>
  <c r="D1279" i="1"/>
  <c r="H1279" i="1" s="1"/>
  <c r="C1279" i="1"/>
  <c r="D1278" i="1"/>
  <c r="C1278" i="1"/>
  <c r="H1277" i="1"/>
  <c r="D1277" i="1"/>
  <c r="C1277" i="1"/>
  <c r="H1276" i="1"/>
  <c r="D1276" i="1"/>
  <c r="C1276" i="1"/>
  <c r="D1275" i="1"/>
  <c r="H1275" i="1" s="1"/>
  <c r="C1275" i="1"/>
  <c r="H1274" i="1"/>
  <c r="D1274" i="1"/>
  <c r="C1274" i="1"/>
  <c r="G1274" i="1" s="1"/>
  <c r="H1273" i="1"/>
  <c r="D1273" i="1"/>
  <c r="C1273" i="1"/>
  <c r="H1272" i="1"/>
  <c r="D1272" i="1"/>
  <c r="C1272" i="1"/>
  <c r="D1271" i="1"/>
  <c r="H1271" i="1" s="1"/>
  <c r="C1271" i="1"/>
  <c r="H1270" i="1"/>
  <c r="D1270" i="1"/>
  <c r="C1270" i="1"/>
  <c r="G1270" i="1" s="1"/>
  <c r="H1269" i="1"/>
  <c r="D1269" i="1"/>
  <c r="C1269" i="1"/>
  <c r="H1268" i="1"/>
  <c r="D1268" i="1"/>
  <c r="C1268" i="1"/>
  <c r="D1267" i="1"/>
  <c r="H1267" i="1" s="1"/>
  <c r="C1267" i="1"/>
  <c r="H1266" i="1"/>
  <c r="D1266" i="1"/>
  <c r="C1266" i="1"/>
  <c r="G1266" i="1" s="1"/>
  <c r="H1265" i="1"/>
  <c r="D1265" i="1"/>
  <c r="C1265" i="1"/>
  <c r="D1264" i="1"/>
  <c r="H1264" i="1" s="1"/>
  <c r="C1264" i="1"/>
  <c r="D1263" i="1"/>
  <c r="C1263" i="1"/>
  <c r="H1262" i="1"/>
  <c r="D1262" i="1"/>
  <c r="C1262" i="1"/>
  <c r="G1262" i="1" s="1"/>
  <c r="H1261" i="1"/>
  <c r="D1261" i="1"/>
  <c r="C1261" i="1"/>
  <c r="H1260" i="1"/>
  <c r="D1260" i="1"/>
  <c r="C1260" i="1"/>
  <c r="D1259" i="1"/>
  <c r="H1259" i="1" s="1"/>
  <c r="C1259" i="1"/>
  <c r="H1258" i="1"/>
  <c r="D1258" i="1"/>
  <c r="C1258" i="1"/>
  <c r="G1258" i="1" s="1"/>
  <c r="H1257" i="1"/>
  <c r="D1257" i="1"/>
  <c r="C1257" i="1"/>
  <c r="H1256" i="1"/>
  <c r="D1256" i="1"/>
  <c r="C1256" i="1"/>
  <c r="D1255" i="1"/>
  <c r="H1255" i="1" s="1"/>
  <c r="C1255" i="1"/>
  <c r="H1254" i="1"/>
  <c r="D1254" i="1"/>
  <c r="C1254" i="1"/>
  <c r="G1254" i="1" s="1"/>
  <c r="H1253" i="1"/>
  <c r="D1253" i="1"/>
  <c r="C1253" i="1"/>
  <c r="H1252" i="1"/>
  <c r="D1252" i="1"/>
  <c r="C1252" i="1"/>
  <c r="D1251" i="1"/>
  <c r="H1251" i="1" s="1"/>
  <c r="C1251" i="1"/>
  <c r="H1250" i="1"/>
  <c r="D1250" i="1"/>
  <c r="C1250" i="1"/>
  <c r="G1250" i="1" s="1"/>
  <c r="H1249" i="1"/>
  <c r="D1249" i="1"/>
  <c r="C1249" i="1"/>
  <c r="H1248" i="1"/>
  <c r="D1248" i="1"/>
  <c r="C1248" i="1"/>
  <c r="D1247" i="1"/>
  <c r="H1247" i="1" s="1"/>
  <c r="C1247" i="1"/>
  <c r="H1246" i="1"/>
  <c r="D1246" i="1"/>
  <c r="C1246" i="1"/>
  <c r="G1246" i="1" s="1"/>
  <c r="H1245" i="1"/>
  <c r="D1245" i="1"/>
  <c r="C1245" i="1"/>
  <c r="D1244" i="1"/>
  <c r="H1244" i="1" s="1"/>
  <c r="C1244" i="1"/>
  <c r="D1243" i="1"/>
  <c r="H1243" i="1" s="1"/>
  <c r="C1243" i="1"/>
  <c r="D1242" i="1"/>
  <c r="C1242" i="1"/>
  <c r="G1242" i="1" s="1"/>
  <c r="H1241" i="1"/>
  <c r="D1241" i="1"/>
  <c r="C1241" i="1"/>
  <c r="D1240" i="1"/>
  <c r="C1240" i="1"/>
  <c r="H1240" i="1" s="1"/>
  <c r="D1239" i="1"/>
  <c r="C1239" i="1"/>
  <c r="H1239" i="1" s="1"/>
  <c r="D1238" i="1"/>
  <c r="C1238" i="1"/>
  <c r="G1238" i="1" s="1"/>
  <c r="D1237" i="1"/>
  <c r="H1237" i="1" s="1"/>
  <c r="C1237" i="1"/>
  <c r="D1236" i="1"/>
  <c r="C1236" i="1"/>
  <c r="H1236" i="1" s="1"/>
  <c r="D1234" i="1"/>
  <c r="C1234" i="1"/>
  <c r="H1233" i="1"/>
  <c r="D1233" i="1"/>
  <c r="C1233" i="1"/>
  <c r="D1232" i="1"/>
  <c r="C1232" i="1"/>
  <c r="H1232" i="1" s="1"/>
  <c r="D1231" i="1"/>
  <c r="C1231" i="1"/>
  <c r="D1230" i="1"/>
  <c r="C1230" i="1"/>
  <c r="D1229" i="1"/>
  <c r="H1229" i="1" s="1"/>
  <c r="C1229" i="1"/>
  <c r="D1228" i="1"/>
  <c r="C1228" i="1"/>
  <c r="C1227" i="1"/>
  <c r="D1226" i="1"/>
  <c r="C1226" i="1"/>
  <c r="D1225" i="1"/>
  <c r="H1225" i="1" s="1"/>
  <c r="C1225" i="1"/>
  <c r="D1224" i="1"/>
  <c r="C1224" i="1"/>
  <c r="C1223" i="1"/>
  <c r="D1221" i="1"/>
  <c r="H1221" i="1" s="1"/>
  <c r="C1221" i="1"/>
  <c r="H1220" i="1"/>
  <c r="D1220" i="1"/>
  <c r="C1220" i="1"/>
  <c r="C1219" i="1"/>
  <c r="D1218" i="1"/>
  <c r="C1218" i="1"/>
  <c r="D1217" i="1"/>
  <c r="C1217" i="1"/>
  <c r="D1216" i="1"/>
  <c r="C1216" i="1"/>
  <c r="H1213" i="1"/>
  <c r="D1213" i="1"/>
  <c r="C1213" i="1"/>
  <c r="D1212" i="1"/>
  <c r="H1212" i="1" s="1"/>
  <c r="C1212" i="1"/>
  <c r="D1211" i="1"/>
  <c r="C1211" i="1"/>
  <c r="D1210" i="1"/>
  <c r="C1210" i="1"/>
  <c r="G1210" i="1" s="1"/>
  <c r="H1209" i="1"/>
  <c r="D1209" i="1"/>
  <c r="C1209" i="1"/>
  <c r="H1208" i="1"/>
  <c r="D1208" i="1"/>
  <c r="C1208" i="1"/>
  <c r="D1207" i="1"/>
  <c r="C1207" i="1"/>
  <c r="H1207" i="1" s="1"/>
  <c r="D1206" i="1"/>
  <c r="C1206" i="1"/>
  <c r="G1206" i="1" s="1"/>
  <c r="H1205" i="1"/>
  <c r="D1205" i="1"/>
  <c r="C1205" i="1"/>
  <c r="H1204" i="1"/>
  <c r="D1204" i="1"/>
  <c r="C1204" i="1"/>
  <c r="D1203" i="1"/>
  <c r="C1203" i="1"/>
  <c r="H1203" i="1" s="1"/>
  <c r="D1202" i="1"/>
  <c r="C1202" i="1"/>
  <c r="G1202" i="1" s="1"/>
  <c r="H1201" i="1"/>
  <c r="D1201" i="1"/>
  <c r="C1201" i="1"/>
  <c r="H1200" i="1"/>
  <c r="D1200" i="1"/>
  <c r="C1200" i="1"/>
  <c r="D1199" i="1"/>
  <c r="C1199" i="1"/>
  <c r="H1199" i="1" s="1"/>
  <c r="D1198" i="1"/>
  <c r="C1198" i="1"/>
  <c r="G1198" i="1" s="1"/>
  <c r="H1197" i="1"/>
  <c r="D1197" i="1"/>
  <c r="C1197" i="1"/>
  <c r="H1196" i="1"/>
  <c r="D1196" i="1"/>
  <c r="C1196" i="1"/>
  <c r="D1195" i="1"/>
  <c r="C1195" i="1"/>
  <c r="H1195" i="1" s="1"/>
  <c r="D1194" i="1"/>
  <c r="C1194" i="1"/>
  <c r="G1194" i="1" s="1"/>
  <c r="H1193" i="1"/>
  <c r="D1193" i="1"/>
  <c r="C1193" i="1"/>
  <c r="H1192" i="1"/>
  <c r="D1192" i="1"/>
  <c r="C1192" i="1"/>
  <c r="D1191" i="1"/>
  <c r="C1191" i="1"/>
  <c r="H1191" i="1" s="1"/>
  <c r="D1190" i="1"/>
  <c r="C1190" i="1"/>
  <c r="G1190" i="1" s="1"/>
  <c r="H1189" i="1"/>
  <c r="D1189" i="1"/>
  <c r="C1189" i="1"/>
  <c r="H1188" i="1"/>
  <c r="D1188" i="1"/>
  <c r="C1188" i="1"/>
  <c r="D1187" i="1"/>
  <c r="C1187" i="1"/>
  <c r="H1187" i="1" s="1"/>
  <c r="D1186" i="1"/>
  <c r="C1186" i="1"/>
  <c r="G1186" i="1" s="1"/>
  <c r="H1185" i="1"/>
  <c r="D1185" i="1"/>
  <c r="C1185" i="1"/>
  <c r="H1184" i="1"/>
  <c r="D1184" i="1"/>
  <c r="C1184" i="1"/>
  <c r="D1183" i="1"/>
  <c r="C1183" i="1"/>
  <c r="H1183" i="1" s="1"/>
  <c r="D1182" i="1"/>
  <c r="C1182" i="1"/>
  <c r="G1182" i="1" s="1"/>
  <c r="H1181" i="1"/>
  <c r="D1181" i="1"/>
  <c r="C1181" i="1"/>
  <c r="H1180" i="1"/>
  <c r="D1180" i="1"/>
  <c r="C1180" i="1"/>
  <c r="D1179" i="1"/>
  <c r="C1179" i="1"/>
  <c r="H1179" i="1" s="1"/>
  <c r="D1178" i="1"/>
  <c r="C1178" i="1"/>
  <c r="G1178" i="1" s="1"/>
  <c r="H1177" i="1"/>
  <c r="D1177" i="1"/>
  <c r="C1177" i="1"/>
  <c r="H1176" i="1"/>
  <c r="D1176" i="1"/>
  <c r="C1176" i="1"/>
  <c r="D1175" i="1"/>
  <c r="C1175" i="1"/>
  <c r="H1175" i="1" s="1"/>
  <c r="D1174" i="1"/>
  <c r="C1174" i="1"/>
  <c r="G1174" i="1" s="1"/>
  <c r="H1173" i="1"/>
  <c r="D1173" i="1"/>
  <c r="C1173" i="1"/>
  <c r="H1172" i="1"/>
  <c r="D1172" i="1"/>
  <c r="C1172" i="1"/>
  <c r="D1171" i="1"/>
  <c r="C1171" i="1"/>
  <c r="H1171" i="1" s="1"/>
  <c r="D1170" i="1"/>
  <c r="C1170" i="1"/>
  <c r="G1170" i="1" s="1"/>
  <c r="H1169" i="1"/>
  <c r="D1169" i="1"/>
  <c r="C1169" i="1"/>
  <c r="H1168" i="1"/>
  <c r="D1168" i="1"/>
  <c r="C1168" i="1"/>
  <c r="D1167" i="1"/>
  <c r="C1167" i="1"/>
  <c r="H1167" i="1" s="1"/>
  <c r="D1166" i="1"/>
  <c r="C1166" i="1"/>
  <c r="D1165" i="1"/>
  <c r="C1165" i="1"/>
  <c r="H1164" i="1"/>
  <c r="D1164" i="1"/>
  <c r="C1164" i="1"/>
  <c r="D1163" i="1"/>
  <c r="C1163" i="1"/>
  <c r="H1163" i="1" s="1"/>
  <c r="D1162" i="1"/>
  <c r="C1162" i="1"/>
  <c r="H1161" i="1"/>
  <c r="D1161" i="1"/>
  <c r="C1161" i="1"/>
  <c r="D1160" i="1"/>
  <c r="C1160" i="1"/>
  <c r="H1160" i="1" s="1"/>
  <c r="D1159" i="1"/>
  <c r="C1159" i="1"/>
  <c r="H1159" i="1" s="1"/>
  <c r="D1158" i="1"/>
  <c r="C1158" i="1"/>
  <c r="D1157" i="1"/>
  <c r="C1157" i="1"/>
  <c r="D1156" i="1"/>
  <c r="C1156" i="1"/>
  <c r="D1155" i="1"/>
  <c r="C1155" i="1"/>
  <c r="D1154" i="1"/>
  <c r="D1151" i="1"/>
  <c r="C1151" i="1"/>
  <c r="D1150" i="1"/>
  <c r="C1150" i="1"/>
  <c r="H1149" i="1"/>
  <c r="D1149" i="1"/>
  <c r="C1149" i="1"/>
  <c r="D1148" i="1"/>
  <c r="C1148" i="1"/>
  <c r="H1148" i="1" s="1"/>
  <c r="D1147" i="1"/>
  <c r="C1147" i="1"/>
  <c r="D1146" i="1"/>
  <c r="C1146" i="1"/>
  <c r="H1145" i="1"/>
  <c r="D1145" i="1"/>
  <c r="C1145" i="1"/>
  <c r="D1144" i="1"/>
  <c r="H1144" i="1" s="1"/>
  <c r="C1144" i="1"/>
  <c r="D1143" i="1"/>
  <c r="C1143" i="1"/>
  <c r="D1142" i="1"/>
  <c r="C1142" i="1"/>
  <c r="D1141" i="1"/>
  <c r="C1141" i="1"/>
  <c r="H1141" i="1" s="1"/>
  <c r="D1140" i="1"/>
  <c r="H1140" i="1" s="1"/>
  <c r="C1140" i="1"/>
  <c r="D1139" i="1"/>
  <c r="C1139" i="1"/>
  <c r="D1138" i="1"/>
  <c r="C1138" i="1"/>
  <c r="D1137" i="1"/>
  <c r="C1137" i="1"/>
  <c r="D1136" i="1"/>
  <c r="H1136" i="1" s="1"/>
  <c r="C1136" i="1"/>
  <c r="D1135" i="1"/>
  <c r="C1135" i="1"/>
  <c r="D1134" i="1"/>
  <c r="C1134" i="1"/>
  <c r="D1133" i="1"/>
  <c r="H1133" i="1" s="1"/>
  <c r="C1133" i="1"/>
  <c r="D1132" i="1"/>
  <c r="H1132" i="1" s="1"/>
  <c r="C1132" i="1"/>
  <c r="D1131" i="1"/>
  <c r="C1131" i="1"/>
  <c r="D1130" i="1"/>
  <c r="C1130" i="1"/>
  <c r="H1129" i="1"/>
  <c r="D1129" i="1"/>
  <c r="C1129" i="1"/>
  <c r="D1128" i="1"/>
  <c r="H1128" i="1" s="1"/>
  <c r="C1128" i="1"/>
  <c r="C1127" i="1"/>
  <c r="D1126" i="1"/>
  <c r="C1126" i="1"/>
  <c r="H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H1027" i="1" s="1"/>
  <c r="C1027" i="1"/>
  <c r="D1026" i="1"/>
  <c r="C1026" i="1"/>
  <c r="G1026" i="1" s="1"/>
  <c r="D1025" i="1"/>
  <c r="C1025" i="1"/>
  <c r="H1025" i="1" s="1"/>
  <c r="H1024" i="1"/>
  <c r="D1024" i="1"/>
  <c r="C1024" i="1"/>
  <c r="G1024" i="1" s="1"/>
  <c r="C1023" i="1"/>
  <c r="D1022" i="1"/>
  <c r="C1022" i="1"/>
  <c r="G1022" i="1" s="1"/>
  <c r="D1021" i="1"/>
  <c r="C1021" i="1"/>
  <c r="H1021" i="1" s="1"/>
  <c r="H1020" i="1"/>
  <c r="D1020" i="1"/>
  <c r="C1020" i="1"/>
  <c r="G1020" i="1" s="1"/>
  <c r="D1019" i="1"/>
  <c r="H1019" i="1" s="1"/>
  <c r="C1019" i="1"/>
  <c r="D1018" i="1"/>
  <c r="C1018" i="1"/>
  <c r="D1017" i="1"/>
  <c r="C1017" i="1"/>
  <c r="H1017" i="1" s="1"/>
  <c r="H1016" i="1"/>
  <c r="D1016" i="1"/>
  <c r="C1016" i="1"/>
  <c r="D1015" i="1"/>
  <c r="H1015" i="1" s="1"/>
  <c r="C1015" i="1"/>
  <c r="D1014" i="1"/>
  <c r="C1014" i="1"/>
  <c r="D1013" i="1"/>
  <c r="C1013" i="1"/>
  <c r="D1012" i="1"/>
  <c r="C1012" i="1"/>
  <c r="G1012" i="1" s="1"/>
  <c r="D1011" i="1"/>
  <c r="H1011" i="1" s="1"/>
  <c r="C1011" i="1"/>
  <c r="D1010" i="1"/>
  <c r="C1010" i="1"/>
  <c r="D1009" i="1"/>
  <c r="C1009" i="1"/>
  <c r="D1008" i="1"/>
  <c r="H1008" i="1" s="1"/>
  <c r="C1008" i="1"/>
  <c r="D1007" i="1"/>
  <c r="C1007" i="1"/>
  <c r="D1006" i="1"/>
  <c r="C1006" i="1"/>
  <c r="D1005" i="1"/>
  <c r="C1005" i="1"/>
  <c r="H1004" i="1"/>
  <c r="D1004" i="1"/>
  <c r="C1004" i="1"/>
  <c r="G1004" i="1" s="1"/>
  <c r="D1003" i="1"/>
  <c r="C1003" i="1"/>
  <c r="D1002" i="1"/>
  <c r="C1002" i="1"/>
  <c r="D1001" i="1"/>
  <c r="C1001" i="1"/>
  <c r="D1000" i="1"/>
  <c r="C1000" i="1"/>
  <c r="D999" i="1"/>
  <c r="H999" i="1" s="1"/>
  <c r="C999" i="1"/>
  <c r="D998" i="1"/>
  <c r="C998" i="1"/>
  <c r="G998" i="1" s="1"/>
  <c r="D997" i="1"/>
  <c r="C997" i="1"/>
  <c r="D996" i="1"/>
  <c r="H996" i="1" s="1"/>
  <c r="C996" i="1"/>
  <c r="D995" i="1"/>
  <c r="C995" i="1"/>
  <c r="D994" i="1"/>
  <c r="C994" i="1"/>
  <c r="D993" i="1"/>
  <c r="C993" i="1"/>
  <c r="H993" i="1" s="1"/>
  <c r="H992" i="1"/>
  <c r="D992" i="1"/>
  <c r="C992" i="1"/>
  <c r="C991" i="1"/>
  <c r="D989" i="1"/>
  <c r="C989" i="1"/>
  <c r="H989" i="1" s="1"/>
  <c r="H988" i="1"/>
  <c r="D988" i="1"/>
  <c r="C988" i="1"/>
  <c r="G988" i="1" s="1"/>
  <c r="D987" i="1"/>
  <c r="C987" i="1"/>
  <c r="C986" i="1"/>
  <c r="D983" i="1"/>
  <c r="H983" i="1" s="1"/>
  <c r="C983" i="1"/>
  <c r="D982" i="1"/>
  <c r="C982" i="1"/>
  <c r="G982" i="1" s="1"/>
  <c r="D981" i="1"/>
  <c r="C981" i="1"/>
  <c r="H981" i="1" s="1"/>
  <c r="H980" i="1"/>
  <c r="D980" i="1"/>
  <c r="C980" i="1"/>
  <c r="G980" i="1" s="1"/>
  <c r="D979" i="1"/>
  <c r="H979" i="1" s="1"/>
  <c r="C979" i="1"/>
  <c r="D978" i="1"/>
  <c r="C978" i="1"/>
  <c r="G978" i="1" s="1"/>
  <c r="D977" i="1"/>
  <c r="C977" i="1"/>
  <c r="H977" i="1" s="1"/>
  <c r="H976" i="1"/>
  <c r="D976" i="1"/>
  <c r="C976" i="1"/>
  <c r="G976" i="1" s="1"/>
  <c r="D975" i="1"/>
  <c r="H975" i="1" s="1"/>
  <c r="C975" i="1"/>
  <c r="D974" i="1"/>
  <c r="C974" i="1"/>
  <c r="G974" i="1" s="1"/>
  <c r="D973" i="1"/>
  <c r="C973" i="1"/>
  <c r="H973" i="1" s="1"/>
  <c r="H972" i="1"/>
  <c r="D972" i="1"/>
  <c r="C972" i="1"/>
  <c r="G972" i="1" s="1"/>
  <c r="D971" i="1"/>
  <c r="H971" i="1" s="1"/>
  <c r="C971" i="1"/>
  <c r="D970" i="1"/>
  <c r="C970" i="1"/>
  <c r="G970" i="1" s="1"/>
  <c r="D969" i="1"/>
  <c r="C969" i="1"/>
  <c r="H969" i="1" s="1"/>
  <c r="H968" i="1"/>
  <c r="D968" i="1"/>
  <c r="C968" i="1"/>
  <c r="G968" i="1" s="1"/>
  <c r="D967" i="1"/>
  <c r="H967" i="1" s="1"/>
  <c r="C967" i="1"/>
  <c r="D966" i="1"/>
  <c r="C966" i="1"/>
  <c r="G966" i="1" s="1"/>
  <c r="D965" i="1"/>
  <c r="C965" i="1"/>
  <c r="H965" i="1" s="1"/>
  <c r="H964" i="1"/>
  <c r="D964" i="1"/>
  <c r="C964" i="1"/>
  <c r="G964" i="1" s="1"/>
  <c r="D963" i="1"/>
  <c r="H963" i="1" s="1"/>
  <c r="C963" i="1"/>
  <c r="D962" i="1"/>
  <c r="C962" i="1"/>
  <c r="G962" i="1" s="1"/>
  <c r="D961" i="1"/>
  <c r="C961" i="1"/>
  <c r="H961" i="1" s="1"/>
  <c r="H960" i="1"/>
  <c r="D960" i="1"/>
  <c r="C960" i="1"/>
  <c r="G960" i="1" s="1"/>
  <c r="D959" i="1"/>
  <c r="H959" i="1" s="1"/>
  <c r="C959" i="1"/>
  <c r="D958" i="1"/>
  <c r="C958" i="1"/>
  <c r="G958" i="1" s="1"/>
  <c r="D957" i="1"/>
  <c r="C957" i="1"/>
  <c r="H957" i="1" s="1"/>
  <c r="H956" i="1"/>
  <c r="D956" i="1"/>
  <c r="C956" i="1"/>
  <c r="G956" i="1" s="1"/>
  <c r="D955" i="1"/>
  <c r="H955" i="1" s="1"/>
  <c r="C955" i="1"/>
  <c r="D954" i="1"/>
  <c r="C954" i="1"/>
  <c r="G954" i="1" s="1"/>
  <c r="D953" i="1"/>
  <c r="C953" i="1"/>
  <c r="H953" i="1" s="1"/>
  <c r="H952" i="1"/>
  <c r="D952" i="1"/>
  <c r="C952" i="1"/>
  <c r="G952" i="1" s="1"/>
  <c r="D951" i="1"/>
  <c r="H951" i="1" s="1"/>
  <c r="C951" i="1"/>
  <c r="D950" i="1"/>
  <c r="C950" i="1"/>
  <c r="G950" i="1" s="1"/>
  <c r="D949" i="1"/>
  <c r="C949" i="1"/>
  <c r="H949" i="1" s="1"/>
  <c r="H948" i="1"/>
  <c r="D948" i="1"/>
  <c r="C948" i="1"/>
  <c r="G948" i="1" s="1"/>
  <c r="D947" i="1"/>
  <c r="H947" i="1" s="1"/>
  <c r="C947" i="1"/>
  <c r="D946" i="1"/>
  <c r="C946" i="1"/>
  <c r="G946" i="1" s="1"/>
  <c r="D945" i="1"/>
  <c r="C945" i="1"/>
  <c r="H945" i="1" s="1"/>
  <c r="H944" i="1"/>
  <c r="D944" i="1"/>
  <c r="C944" i="1"/>
  <c r="G944" i="1" s="1"/>
  <c r="D943" i="1"/>
  <c r="H943" i="1" s="1"/>
  <c r="C943" i="1"/>
  <c r="D942" i="1"/>
  <c r="C942" i="1"/>
  <c r="G942" i="1" s="1"/>
  <c r="D941" i="1"/>
  <c r="C941" i="1"/>
  <c r="H941" i="1" s="1"/>
  <c r="H940" i="1"/>
  <c r="D940" i="1"/>
  <c r="C940" i="1"/>
  <c r="G940" i="1" s="1"/>
  <c r="D939" i="1"/>
  <c r="H939" i="1" s="1"/>
  <c r="C939" i="1"/>
  <c r="D938" i="1"/>
  <c r="C938" i="1"/>
  <c r="D937" i="1"/>
  <c r="C937" i="1"/>
  <c r="H937" i="1" s="1"/>
  <c r="H936" i="1"/>
  <c r="D936" i="1"/>
  <c r="C936" i="1"/>
  <c r="G936" i="1" s="1"/>
  <c r="D935" i="1"/>
  <c r="H935" i="1" s="1"/>
  <c r="C935" i="1"/>
  <c r="D934" i="1"/>
  <c r="C934" i="1"/>
  <c r="D933" i="1"/>
  <c r="C933" i="1"/>
  <c r="H933" i="1" s="1"/>
  <c r="H932" i="1"/>
  <c r="D932" i="1"/>
  <c r="C932" i="1"/>
  <c r="G932" i="1" s="1"/>
  <c r="D931" i="1"/>
  <c r="H931" i="1" s="1"/>
  <c r="C931" i="1"/>
  <c r="D930" i="1"/>
  <c r="C930" i="1"/>
  <c r="D929" i="1"/>
  <c r="C929" i="1"/>
  <c r="H929" i="1" s="1"/>
  <c r="H928" i="1"/>
  <c r="D928" i="1"/>
  <c r="C928" i="1"/>
  <c r="G928" i="1" s="1"/>
  <c r="D927" i="1"/>
  <c r="H927" i="1" s="1"/>
  <c r="C927" i="1"/>
  <c r="D926" i="1"/>
  <c r="C926" i="1"/>
  <c r="D925" i="1"/>
  <c r="C925" i="1"/>
  <c r="H925" i="1" s="1"/>
  <c r="H924" i="1"/>
  <c r="D924" i="1"/>
  <c r="C924" i="1"/>
  <c r="G924" i="1" s="1"/>
  <c r="D923" i="1"/>
  <c r="H923" i="1" s="1"/>
  <c r="C923" i="1"/>
  <c r="D922" i="1"/>
  <c r="C922" i="1"/>
  <c r="D921" i="1"/>
  <c r="C921" i="1"/>
  <c r="H921" i="1" s="1"/>
  <c r="H920" i="1"/>
  <c r="D920" i="1"/>
  <c r="C920" i="1"/>
  <c r="G920" i="1" s="1"/>
  <c r="D919" i="1"/>
  <c r="H919" i="1" s="1"/>
  <c r="C919" i="1"/>
  <c r="D918" i="1"/>
  <c r="C918" i="1"/>
  <c r="D917" i="1"/>
  <c r="C917" i="1"/>
  <c r="H917" i="1" s="1"/>
  <c r="H916" i="1"/>
  <c r="D916" i="1"/>
  <c r="C916" i="1"/>
  <c r="G916" i="1" s="1"/>
  <c r="D915" i="1"/>
  <c r="H915" i="1" s="1"/>
  <c r="C915" i="1"/>
  <c r="D914" i="1"/>
  <c r="C914" i="1"/>
  <c r="D913" i="1"/>
  <c r="C913" i="1"/>
  <c r="H913" i="1" s="1"/>
  <c r="H912" i="1"/>
  <c r="D912" i="1"/>
  <c r="C912" i="1"/>
  <c r="G912" i="1" s="1"/>
  <c r="D911" i="1"/>
  <c r="H911" i="1" s="1"/>
  <c r="C911" i="1"/>
  <c r="D910" i="1"/>
  <c r="C910" i="1"/>
  <c r="D909" i="1"/>
  <c r="C909" i="1"/>
  <c r="H909" i="1" s="1"/>
  <c r="H908" i="1"/>
  <c r="D908" i="1"/>
  <c r="C908" i="1"/>
  <c r="G908" i="1" s="1"/>
  <c r="D907" i="1"/>
  <c r="H907" i="1" s="1"/>
  <c r="C907" i="1"/>
  <c r="D906" i="1"/>
  <c r="C906" i="1"/>
  <c r="D905" i="1"/>
  <c r="C905" i="1"/>
  <c r="H905" i="1" s="1"/>
  <c r="H904" i="1"/>
  <c r="D904" i="1"/>
  <c r="C904" i="1"/>
  <c r="G904" i="1" s="1"/>
  <c r="D903" i="1"/>
  <c r="H903" i="1" s="1"/>
  <c r="C903" i="1"/>
  <c r="D902" i="1"/>
  <c r="C902" i="1"/>
  <c r="D901" i="1"/>
  <c r="C901" i="1"/>
  <c r="H901" i="1" s="1"/>
  <c r="H900" i="1"/>
  <c r="D900" i="1"/>
  <c r="C900" i="1"/>
  <c r="G900" i="1" s="1"/>
  <c r="D899" i="1"/>
  <c r="H899" i="1" s="1"/>
  <c r="C899" i="1"/>
  <c r="D898" i="1"/>
  <c r="C898" i="1"/>
  <c r="D897" i="1"/>
  <c r="C897" i="1"/>
  <c r="H897" i="1" s="1"/>
  <c r="H896" i="1"/>
  <c r="D896" i="1"/>
  <c r="C896" i="1"/>
  <c r="G896" i="1" s="1"/>
  <c r="D895" i="1"/>
  <c r="H895" i="1" s="1"/>
  <c r="C895" i="1"/>
  <c r="D894" i="1"/>
  <c r="C894" i="1"/>
  <c r="D893" i="1"/>
  <c r="C893" i="1"/>
  <c r="H893" i="1" s="1"/>
  <c r="H892" i="1"/>
  <c r="D892" i="1"/>
  <c r="C892" i="1"/>
  <c r="G892" i="1" s="1"/>
  <c r="D891" i="1"/>
  <c r="H891" i="1" s="1"/>
  <c r="C891" i="1"/>
  <c r="D890" i="1"/>
  <c r="C890" i="1"/>
  <c r="D889" i="1"/>
  <c r="C889" i="1"/>
  <c r="H889" i="1" s="1"/>
  <c r="H888" i="1"/>
  <c r="D888" i="1"/>
  <c r="C888" i="1"/>
  <c r="G888" i="1" s="1"/>
  <c r="D887" i="1"/>
  <c r="H887" i="1" s="1"/>
  <c r="C887" i="1"/>
  <c r="D886" i="1"/>
  <c r="C886" i="1"/>
  <c r="D885" i="1"/>
  <c r="C885" i="1"/>
  <c r="H885" i="1" s="1"/>
  <c r="H884" i="1"/>
  <c r="D884" i="1"/>
  <c r="C884" i="1"/>
  <c r="G884" i="1" s="1"/>
  <c r="D883" i="1"/>
  <c r="H883" i="1" s="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H865" i="1"/>
  <c r="D865" i="1"/>
  <c r="G865" i="1" s="1"/>
  <c r="C865" i="1"/>
  <c r="D864" i="1"/>
  <c r="G864" i="1" s="1"/>
  <c r="C864" i="1"/>
  <c r="D863" i="1"/>
  <c r="G863" i="1" s="1"/>
  <c r="C863" i="1"/>
  <c r="H862" i="1"/>
  <c r="D862" i="1"/>
  <c r="G862" i="1" s="1"/>
  <c r="C862" i="1"/>
  <c r="H861" i="1"/>
  <c r="D861" i="1"/>
  <c r="G861" i="1" s="1"/>
  <c r="C861" i="1"/>
  <c r="D860" i="1"/>
  <c r="G860" i="1" s="1"/>
  <c r="C860" i="1"/>
  <c r="D859" i="1"/>
  <c r="G859" i="1" s="1"/>
  <c r="C859" i="1"/>
  <c r="H858" i="1"/>
  <c r="D858" i="1"/>
  <c r="G858" i="1" s="1"/>
  <c r="C858" i="1"/>
  <c r="H857" i="1"/>
  <c r="D857" i="1"/>
  <c r="G857" i="1" s="1"/>
  <c r="C857" i="1"/>
  <c r="D856" i="1"/>
  <c r="G856" i="1" s="1"/>
  <c r="C856" i="1"/>
  <c r="D855" i="1"/>
  <c r="G855" i="1" s="1"/>
  <c r="C855" i="1"/>
  <c r="H854" i="1"/>
  <c r="D854" i="1"/>
  <c r="G854" i="1" s="1"/>
  <c r="C854" i="1"/>
  <c r="H853" i="1"/>
  <c r="D853" i="1"/>
  <c r="G853" i="1" s="1"/>
  <c r="C853" i="1"/>
  <c r="D852" i="1"/>
  <c r="G852" i="1" s="1"/>
  <c r="C852" i="1"/>
  <c r="D851" i="1"/>
  <c r="G851" i="1" s="1"/>
  <c r="C851" i="1"/>
  <c r="H850" i="1"/>
  <c r="D850" i="1"/>
  <c r="G850" i="1" s="1"/>
  <c r="C850" i="1"/>
  <c r="H849" i="1"/>
  <c r="D849" i="1"/>
  <c r="G849" i="1" s="1"/>
  <c r="C849" i="1"/>
  <c r="D848" i="1"/>
  <c r="G848" i="1" s="1"/>
  <c r="C848" i="1"/>
  <c r="D847" i="1"/>
  <c r="G847" i="1" s="1"/>
  <c r="C847" i="1"/>
  <c r="H846" i="1"/>
  <c r="D846" i="1"/>
  <c r="G846" i="1" s="1"/>
  <c r="C846" i="1"/>
  <c r="H845" i="1"/>
  <c r="D845" i="1"/>
  <c r="G845" i="1" s="1"/>
  <c r="C845" i="1"/>
  <c r="D844" i="1"/>
  <c r="G844" i="1" s="1"/>
  <c r="C844" i="1"/>
  <c r="D843" i="1"/>
  <c r="G843" i="1" s="1"/>
  <c r="C843" i="1"/>
  <c r="H842" i="1"/>
  <c r="D842" i="1"/>
  <c r="G842" i="1" s="1"/>
  <c r="C842" i="1"/>
  <c r="H841" i="1"/>
  <c r="D841" i="1"/>
  <c r="G841" i="1" s="1"/>
  <c r="C841" i="1"/>
  <c r="D840" i="1"/>
  <c r="G840" i="1" s="1"/>
  <c r="C840" i="1"/>
  <c r="D839" i="1"/>
  <c r="G839" i="1" s="1"/>
  <c r="C839" i="1"/>
  <c r="H838" i="1"/>
  <c r="D838" i="1"/>
  <c r="G838" i="1" s="1"/>
  <c r="C838" i="1"/>
  <c r="H837" i="1"/>
  <c r="D837" i="1"/>
  <c r="G837" i="1" s="1"/>
  <c r="C837" i="1"/>
  <c r="D836" i="1"/>
  <c r="G836" i="1" s="1"/>
  <c r="C836" i="1"/>
  <c r="D835" i="1"/>
  <c r="G835" i="1" s="1"/>
  <c r="C835" i="1"/>
  <c r="H834" i="1"/>
  <c r="D834" i="1"/>
  <c r="G834" i="1" s="1"/>
  <c r="C834" i="1"/>
  <c r="H833" i="1"/>
  <c r="D833" i="1"/>
  <c r="G833" i="1" s="1"/>
  <c r="C833" i="1"/>
  <c r="D832" i="1"/>
  <c r="G832" i="1" s="1"/>
  <c r="C832" i="1"/>
  <c r="D831" i="1"/>
  <c r="G831" i="1" s="1"/>
  <c r="C831" i="1"/>
  <c r="H830" i="1"/>
  <c r="D830" i="1"/>
  <c r="G830" i="1" s="1"/>
  <c r="C830" i="1"/>
  <c r="H829" i="1"/>
  <c r="D829" i="1"/>
  <c r="G829" i="1" s="1"/>
  <c r="C829" i="1"/>
  <c r="D828" i="1"/>
  <c r="G828" i="1" s="1"/>
  <c r="C828" i="1"/>
  <c r="D827" i="1"/>
  <c r="G827" i="1" s="1"/>
  <c r="C827" i="1"/>
  <c r="H826" i="1"/>
  <c r="D826" i="1"/>
  <c r="G826" i="1" s="1"/>
  <c r="C826" i="1"/>
  <c r="H825" i="1"/>
  <c r="D825" i="1"/>
  <c r="G825" i="1" s="1"/>
  <c r="C825" i="1"/>
  <c r="D824" i="1"/>
  <c r="G824" i="1" s="1"/>
  <c r="C824" i="1"/>
  <c r="D823" i="1"/>
  <c r="G823" i="1" s="1"/>
  <c r="C823" i="1"/>
  <c r="H822" i="1"/>
  <c r="D822" i="1"/>
  <c r="G822" i="1" s="1"/>
  <c r="C822" i="1"/>
  <c r="H821" i="1"/>
  <c r="D821" i="1"/>
  <c r="G821" i="1" s="1"/>
  <c r="C821" i="1"/>
  <c r="D820" i="1"/>
  <c r="G820" i="1" s="1"/>
  <c r="C820" i="1"/>
  <c r="D819" i="1"/>
  <c r="G819" i="1" s="1"/>
  <c r="C819" i="1"/>
  <c r="H818" i="1"/>
  <c r="D818" i="1"/>
  <c r="G818" i="1" s="1"/>
  <c r="C818" i="1"/>
  <c r="H817" i="1"/>
  <c r="D817" i="1"/>
  <c r="G817" i="1" s="1"/>
  <c r="C817" i="1"/>
  <c r="D816" i="1"/>
  <c r="G816" i="1" s="1"/>
  <c r="C816" i="1"/>
  <c r="D815" i="1"/>
  <c r="G815" i="1" s="1"/>
  <c r="C815" i="1"/>
  <c r="H814" i="1"/>
  <c r="D814" i="1"/>
  <c r="G814" i="1" s="1"/>
  <c r="C814" i="1"/>
  <c r="H813" i="1"/>
  <c r="D813" i="1"/>
  <c r="G813" i="1" s="1"/>
  <c r="C813" i="1"/>
  <c r="D812" i="1"/>
  <c r="G812" i="1" s="1"/>
  <c r="C812" i="1"/>
  <c r="D811" i="1"/>
  <c r="G811" i="1" s="1"/>
  <c r="C811" i="1"/>
  <c r="H810" i="1"/>
  <c r="D810" i="1"/>
  <c r="G810" i="1" s="1"/>
  <c r="C810" i="1"/>
  <c r="H809" i="1"/>
  <c r="D809" i="1"/>
  <c r="G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D713" i="1"/>
  <c r="H713" i="1" s="1"/>
  <c r="C713" i="1"/>
  <c r="G712" i="1"/>
  <c r="D712" i="1"/>
  <c r="H712" i="1" s="1"/>
  <c r="C712" i="1"/>
  <c r="G711" i="1"/>
  <c r="D711" i="1"/>
  <c r="H711" i="1" s="1"/>
  <c r="C711" i="1"/>
  <c r="G710" i="1"/>
  <c r="D710" i="1"/>
  <c r="H710" i="1" s="1"/>
  <c r="C710" i="1"/>
  <c r="D709" i="1"/>
  <c r="H709" i="1" s="1"/>
  <c r="C709" i="1"/>
  <c r="G708" i="1"/>
  <c r="D708" i="1"/>
  <c r="H708" i="1" s="1"/>
  <c r="C708" i="1"/>
  <c r="G707" i="1"/>
  <c r="D707" i="1"/>
  <c r="H707" i="1" s="1"/>
  <c r="C707" i="1"/>
  <c r="G706" i="1"/>
  <c r="D706" i="1"/>
  <c r="H706" i="1" s="1"/>
  <c r="C706" i="1"/>
  <c r="G705" i="1"/>
  <c r="D705" i="1"/>
  <c r="H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D632" i="1"/>
  <c r="H632" i="1" s="1"/>
  <c r="C632" i="1"/>
  <c r="D631" i="1"/>
  <c r="H631" i="1" s="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C412" i="1"/>
  <c r="D411" i="1"/>
  <c r="C411" i="1"/>
  <c r="D406" i="1"/>
  <c r="C406" i="1"/>
  <c r="D405" i="1"/>
  <c r="C405" i="1"/>
  <c r="D404" i="1"/>
  <c r="C404" i="1"/>
  <c r="D401" i="1"/>
  <c r="C401" i="1"/>
  <c r="G401" i="1" s="1"/>
  <c r="H400" i="1"/>
  <c r="D400" i="1"/>
  <c r="C400" i="1"/>
  <c r="G400" i="1" s="1"/>
  <c r="H399" i="1"/>
  <c r="D399" i="1"/>
  <c r="C399" i="1"/>
  <c r="G399" i="1" s="1"/>
  <c r="D398" i="1"/>
  <c r="C398" i="1"/>
  <c r="D397" i="1"/>
  <c r="C397" i="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D379" i="1"/>
  <c r="H379" i="1" s="1"/>
  <c r="C379" i="1"/>
  <c r="C378" i="1"/>
  <c r="D377" i="1"/>
  <c r="C377" i="1"/>
  <c r="G377" i="1" s="1"/>
  <c r="H376" i="1"/>
  <c r="D376" i="1"/>
  <c r="C376" i="1"/>
  <c r="G376" i="1" s="1"/>
  <c r="H375" i="1"/>
  <c r="D375" i="1"/>
  <c r="C375" i="1"/>
  <c r="G375" i="1" s="1"/>
  <c r="D374" i="1"/>
  <c r="C374" i="1"/>
  <c r="G374" i="1" s="1"/>
  <c r="D373" i="1"/>
  <c r="C373" i="1"/>
  <c r="G373" i="1" s="1"/>
  <c r="H372" i="1"/>
  <c r="D372" i="1"/>
  <c r="C372" i="1"/>
  <c r="G372" i="1" s="1"/>
  <c r="H371" i="1"/>
  <c r="D371" i="1"/>
  <c r="C371" i="1"/>
  <c r="G371" i="1" s="1"/>
  <c r="D370" i="1"/>
  <c r="C370" i="1"/>
  <c r="G370" i="1" s="1"/>
  <c r="D369" i="1"/>
  <c r="C369" i="1"/>
  <c r="G369" i="1" s="1"/>
  <c r="H368" i="1"/>
  <c r="D368" i="1"/>
  <c r="C368" i="1"/>
  <c r="G368" i="1" s="1"/>
  <c r="H367" i="1"/>
  <c r="D367" i="1"/>
  <c r="C367" i="1"/>
  <c r="G367" i="1" s="1"/>
  <c r="D366" i="1"/>
  <c r="C366" i="1"/>
  <c r="G366" i="1" s="1"/>
  <c r="D365" i="1"/>
  <c r="C365" i="1"/>
  <c r="G365" i="1" s="1"/>
  <c r="H364" i="1"/>
  <c r="D364" i="1"/>
  <c r="C364" i="1"/>
  <c r="G364" i="1" s="1"/>
  <c r="H363" i="1"/>
  <c r="D363" i="1"/>
  <c r="C363" i="1"/>
  <c r="G363" i="1" s="1"/>
  <c r="D362" i="1"/>
  <c r="C362" i="1"/>
  <c r="G362" i="1" s="1"/>
  <c r="D361" i="1"/>
  <c r="C361" i="1"/>
  <c r="G361" i="1" s="1"/>
  <c r="H360" i="1"/>
  <c r="D360" i="1"/>
  <c r="C360" i="1"/>
  <c r="G360" i="1" s="1"/>
  <c r="H359" i="1"/>
  <c r="D359" i="1"/>
  <c r="C359" i="1"/>
  <c r="G359" i="1" s="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H347" i="1"/>
  <c r="D347" i="1"/>
  <c r="C347" i="1"/>
  <c r="G347" i="1" s="1"/>
  <c r="D346" i="1"/>
  <c r="H344" i="1"/>
  <c r="D344" i="1"/>
  <c r="C344" i="1"/>
  <c r="G344" i="1" s="1"/>
  <c r="H343" i="1"/>
  <c r="D343" i="1"/>
  <c r="C343" i="1"/>
  <c r="G343" i="1" s="1"/>
  <c r="D342" i="1"/>
  <c r="C342" i="1"/>
  <c r="G342" i="1" s="1"/>
  <c r="D341" i="1"/>
  <c r="C341" i="1"/>
  <c r="G341" i="1" s="1"/>
  <c r="H340" i="1"/>
  <c r="D340" i="1"/>
  <c r="C340" i="1"/>
  <c r="G340" i="1" s="1"/>
  <c r="H339" i="1"/>
  <c r="D339" i="1"/>
  <c r="C339" i="1"/>
  <c r="G339" i="1" s="1"/>
  <c r="D338" i="1"/>
  <c r="C338" i="1"/>
  <c r="G338" i="1" s="1"/>
  <c r="D337" i="1"/>
  <c r="C337" i="1"/>
  <c r="G337" i="1" s="1"/>
  <c r="H336" i="1"/>
  <c r="D336" i="1"/>
  <c r="C336" i="1"/>
  <c r="G336" i="1" s="1"/>
  <c r="H335" i="1"/>
  <c r="D335" i="1"/>
  <c r="C335" i="1"/>
  <c r="G335" i="1" s="1"/>
  <c r="D334" i="1"/>
  <c r="C334" i="1"/>
  <c r="G334" i="1" s="1"/>
  <c r="D333" i="1"/>
  <c r="C333" i="1"/>
  <c r="G333" i="1" s="1"/>
  <c r="H332" i="1"/>
  <c r="D332" i="1"/>
  <c r="C332" i="1"/>
  <c r="G332" i="1" s="1"/>
  <c r="H331" i="1"/>
  <c r="D331" i="1"/>
  <c r="C331" i="1"/>
  <c r="G331" i="1" s="1"/>
  <c r="D330" i="1"/>
  <c r="C330" i="1"/>
  <c r="G330" i="1" s="1"/>
  <c r="D329" i="1"/>
  <c r="C329" i="1"/>
  <c r="G329" i="1" s="1"/>
  <c r="H328" i="1"/>
  <c r="D328" i="1"/>
  <c r="C328" i="1"/>
  <c r="G328" i="1" s="1"/>
  <c r="H327" i="1"/>
  <c r="D327" i="1"/>
  <c r="C327" i="1"/>
  <c r="G327" i="1" s="1"/>
  <c r="D326" i="1"/>
  <c r="C326" i="1"/>
  <c r="G326" i="1" s="1"/>
  <c r="D325" i="1"/>
  <c r="C325" i="1"/>
  <c r="G325" i="1" s="1"/>
  <c r="H324" i="1"/>
  <c r="D324" i="1"/>
  <c r="C324" i="1"/>
  <c r="G324" i="1" s="1"/>
  <c r="H323" i="1"/>
  <c r="D323" i="1"/>
  <c r="C323" i="1"/>
  <c r="G323" i="1" s="1"/>
  <c r="D322" i="1"/>
  <c r="C322" i="1"/>
  <c r="G322" i="1" s="1"/>
  <c r="D321" i="1"/>
  <c r="C321" i="1"/>
  <c r="G321" i="1" s="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H307" i="1"/>
  <c r="D307" i="1"/>
  <c r="C307" i="1"/>
  <c r="G307" i="1" s="1"/>
  <c r="D306" i="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G298" i="1"/>
  <c r="D298" i="1"/>
  <c r="C298" i="1"/>
  <c r="H298" i="1" s="1"/>
  <c r="G297" i="1"/>
  <c r="D297" i="1"/>
  <c r="C297" i="1"/>
  <c r="H297" i="1" s="1"/>
  <c r="G296" i="1"/>
  <c r="D296" i="1"/>
  <c r="C296" i="1"/>
  <c r="H296" i="1" s="1"/>
  <c r="G295" i="1"/>
  <c r="D295" i="1"/>
  <c r="C295" i="1"/>
  <c r="H295" i="1" s="1"/>
  <c r="G294" i="1"/>
  <c r="D294" i="1"/>
  <c r="C294" i="1"/>
  <c r="H294" i="1" s="1"/>
  <c r="D293" i="1"/>
  <c r="G292" i="1"/>
  <c r="D292" i="1"/>
  <c r="C292" i="1"/>
  <c r="H292" i="1" s="1"/>
  <c r="D291" i="1"/>
  <c r="G291" i="1" s="1"/>
  <c r="C291" i="1"/>
  <c r="D290" i="1"/>
  <c r="G290" i="1" s="1"/>
  <c r="C290" i="1"/>
  <c r="H290" i="1" s="1"/>
  <c r="D289" i="1"/>
  <c r="G289" i="1" s="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G258" i="1"/>
  <c r="D258" i="1"/>
  <c r="C258" i="1"/>
  <c r="H258" i="1" s="1"/>
  <c r="D257" i="1"/>
  <c r="G257" i="1" s="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8"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D209" i="1"/>
  <c r="G209" i="1" s="1"/>
  <c r="C209" i="1"/>
  <c r="H209" i="1" s="1"/>
  <c r="G208" i="1"/>
  <c r="D208" i="1"/>
  <c r="C208" i="1"/>
  <c r="H208" i="1" s="1"/>
  <c r="D207" i="1"/>
  <c r="G207" i="1" s="1"/>
  <c r="C207" i="1"/>
  <c r="H207" i="1" s="1"/>
  <c r="D206" i="1"/>
  <c r="G206" i="1" s="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C192" i="1"/>
  <c r="D191" i="1"/>
  <c r="G191" i="1" s="1"/>
  <c r="C191" i="1"/>
  <c r="H191" i="1" s="1"/>
  <c r="G190" i="1"/>
  <c r="D190" i="1"/>
  <c r="C190" i="1"/>
  <c r="H190" i="1" s="1"/>
  <c r="D189" i="1"/>
  <c r="G189" i="1" s="1"/>
  <c r="C189" i="1"/>
  <c r="H189" i="1" s="1"/>
  <c r="D188" i="1"/>
  <c r="G188" i="1" s="1"/>
  <c r="C188" i="1"/>
  <c r="H188" i="1" s="1"/>
  <c r="D187" i="1"/>
  <c r="G187" i="1" s="1"/>
  <c r="C187" i="1"/>
  <c r="H187" i="1" s="1"/>
  <c r="D186" i="1"/>
  <c r="G186" i="1" s="1"/>
  <c r="C186" i="1"/>
  <c r="H186" i="1" s="1"/>
  <c r="G185" i="1"/>
  <c r="D185" i="1"/>
  <c r="C185" i="1"/>
  <c r="H185" i="1" s="1"/>
  <c r="D184" i="1"/>
  <c r="G184" i="1" s="1"/>
  <c r="C184" i="1"/>
  <c r="H184" i="1" s="1"/>
  <c r="G183" i="1"/>
  <c r="D183" i="1"/>
  <c r="C183" i="1"/>
  <c r="H183" i="1" s="1"/>
  <c r="D182" i="1"/>
  <c r="G182" i="1" s="1"/>
  <c r="C182" i="1"/>
  <c r="H182" i="1" s="1"/>
  <c r="D181" i="1"/>
  <c r="G181" i="1" s="1"/>
  <c r="C181" i="1"/>
  <c r="H181" i="1" s="1"/>
  <c r="G180" i="1"/>
  <c r="D180" i="1"/>
  <c r="C180" i="1"/>
  <c r="H180" i="1" s="1"/>
  <c r="G179" i="1"/>
  <c r="D179" i="1"/>
  <c r="C179" i="1"/>
  <c r="H179" i="1" s="1"/>
  <c r="G178" i="1"/>
  <c r="D178" i="1"/>
  <c r="C178" i="1"/>
  <c r="H178" i="1" s="1"/>
  <c r="G177" i="1"/>
  <c r="D177" i="1"/>
  <c r="C177" i="1"/>
  <c r="H177" i="1" s="1"/>
  <c r="D176" i="1"/>
  <c r="G176" i="1" s="1"/>
  <c r="C176" i="1"/>
  <c r="H176" i="1" s="1"/>
  <c r="D175" i="1"/>
  <c r="G175" i="1" s="1"/>
  <c r="C175" i="1"/>
  <c r="H175" i="1" s="1"/>
  <c r="D174" i="1"/>
  <c r="G174" i="1" s="1"/>
  <c r="C174" i="1"/>
  <c r="H174" i="1" s="1"/>
  <c r="D173" i="1"/>
  <c r="G173" i="1" s="1"/>
  <c r="C173" i="1"/>
  <c r="G172" i="1"/>
  <c r="D172" i="1"/>
  <c r="C172" i="1"/>
  <c r="H172" i="1" s="1"/>
  <c r="G171" i="1"/>
  <c r="D171" i="1"/>
  <c r="C171" i="1"/>
  <c r="H171" i="1" s="1"/>
  <c r="D170" i="1"/>
  <c r="G170" i="1" s="1"/>
  <c r="C170" i="1"/>
  <c r="H170" i="1" s="1"/>
  <c r="G169" i="1"/>
  <c r="D169" i="1"/>
  <c r="C169" i="1"/>
  <c r="H169" i="1" s="1"/>
  <c r="D168" i="1"/>
  <c r="G168" i="1" s="1"/>
  <c r="C168" i="1"/>
  <c r="D167" i="1"/>
  <c r="G167" i="1" s="1"/>
  <c r="C167" i="1"/>
  <c r="H167" i="1" s="1"/>
  <c r="D166" i="1"/>
  <c r="G166" i="1" s="1"/>
  <c r="C166" i="1"/>
  <c r="H166" i="1" s="1"/>
  <c r="C165" i="1"/>
  <c r="G164" i="1"/>
  <c r="D164" i="1"/>
  <c r="C164" i="1"/>
  <c r="H164" i="1" s="1"/>
  <c r="D163" i="1"/>
  <c r="G163" i="1" s="1"/>
  <c r="C163" i="1"/>
  <c r="H163" i="1" s="1"/>
  <c r="G162" i="1"/>
  <c r="D162" i="1"/>
  <c r="C162" i="1"/>
  <c r="H162" i="1" s="1"/>
  <c r="D161" i="1"/>
  <c r="G161" i="1" s="1"/>
  <c r="C161" i="1"/>
  <c r="H161" i="1" s="1"/>
  <c r="D160" i="1"/>
  <c r="G160" i="1" s="1"/>
  <c r="C160" i="1"/>
  <c r="H160" i="1" s="1"/>
  <c r="C159" i="1"/>
  <c r="H158" i="1"/>
  <c r="D158" i="1"/>
  <c r="C158" i="1"/>
  <c r="G158" i="1" s="1"/>
  <c r="H157" i="1"/>
  <c r="D157" i="1"/>
  <c r="C157" i="1"/>
  <c r="H156" i="1"/>
  <c r="D156" i="1"/>
  <c r="C156" i="1"/>
  <c r="G156" i="1" s="1"/>
  <c r="D155" i="1"/>
  <c r="H155" i="1" s="1"/>
  <c r="C155" i="1"/>
  <c r="D154" i="1"/>
  <c r="H154" i="1" s="1"/>
  <c r="C154" i="1"/>
  <c r="G154" i="1" s="1"/>
  <c r="H153" i="1"/>
  <c r="D153" i="1"/>
  <c r="C153" i="1"/>
  <c r="H152" i="1"/>
  <c r="D152" i="1"/>
  <c r="C152" i="1"/>
  <c r="H151" i="1"/>
  <c r="D151" i="1"/>
  <c r="C151" i="1"/>
  <c r="G151" i="1" s="1"/>
  <c r="H150" i="1"/>
  <c r="D150" i="1"/>
  <c r="C150" i="1"/>
  <c r="D149" i="1"/>
  <c r="H149" i="1" s="1"/>
  <c r="C149" i="1"/>
  <c r="C148"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D129" i="1"/>
  <c r="C129" i="1"/>
  <c r="H129" i="1" s="1"/>
  <c r="D128" i="1"/>
  <c r="C128" i="1"/>
  <c r="H128" i="1" s="1"/>
  <c r="D127" i="1"/>
  <c r="C127" i="1"/>
  <c r="H127" i="1" s="1"/>
  <c r="D126" i="1"/>
  <c r="C126" i="1"/>
  <c r="H126" i="1" s="1"/>
  <c r="D125" i="1"/>
  <c r="C125" i="1"/>
  <c r="H125" i="1" s="1"/>
  <c r="C124" i="1"/>
  <c r="D123" i="1"/>
  <c r="C123" i="1"/>
  <c r="H123" i="1" s="1"/>
  <c r="D122" i="1"/>
  <c r="C122" i="1"/>
  <c r="H122" i="1" s="1"/>
  <c r="D121" i="1"/>
  <c r="C121"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11" i="1" l="1"/>
  <c r="G1563" i="1"/>
  <c r="G1576" i="1"/>
  <c r="H1576" i="1"/>
  <c r="I36" i="3"/>
  <c r="H1564" i="1"/>
  <c r="G1560" i="1"/>
  <c r="H1560" i="1"/>
  <c r="G1561" i="1"/>
  <c r="D49" i="8"/>
  <c r="D43" i="8" s="1"/>
  <c r="H1503" i="1"/>
  <c r="G1499" i="1"/>
  <c r="H1502" i="1"/>
  <c r="H1486" i="1"/>
  <c r="C1483" i="1"/>
  <c r="H1483" i="1" s="1"/>
  <c r="G1483" i="1"/>
  <c r="G1469" i="1"/>
  <c r="F115" i="6"/>
  <c r="E33" i="9"/>
  <c r="B33" i="9" s="1"/>
  <c r="F215" i="9"/>
  <c r="B215" i="9" s="1"/>
  <c r="H1224" i="1"/>
  <c r="G1006" i="1"/>
  <c r="H1217" i="1"/>
  <c r="G1234" i="1"/>
  <c r="H1231" i="1"/>
  <c r="G1230" i="1"/>
  <c r="G1226" i="1"/>
  <c r="H1223" i="1"/>
  <c r="H1219" i="1"/>
  <c r="E245" i="5"/>
  <c r="D1222" i="1" s="1"/>
  <c r="E283" i="9"/>
  <c r="B283" i="9" s="1"/>
  <c r="G1016" i="1"/>
  <c r="H1013" i="1"/>
  <c r="F29" i="5"/>
  <c r="G1010" i="1"/>
  <c r="H1009" i="1"/>
  <c r="H1005" i="1"/>
  <c r="H1001" i="1"/>
  <c r="F19" i="5"/>
  <c r="G994" i="1"/>
  <c r="G992" i="1"/>
  <c r="G986" i="1"/>
  <c r="H1003" i="1"/>
  <c r="H1228" i="1"/>
  <c r="G1278" i="1"/>
  <c r="H1216" i="1"/>
  <c r="G1218" i="1"/>
  <c r="H1165" i="1"/>
  <c r="F149" i="5"/>
  <c r="C1124" i="1"/>
  <c r="E146" i="5"/>
  <c r="D1124" i="1" s="1"/>
  <c r="H1124" i="1" s="1"/>
  <c r="D1127" i="1"/>
  <c r="H1127" i="1" s="1"/>
  <c r="H1137" i="1"/>
  <c r="H1023" i="1"/>
  <c r="E301" i="9"/>
  <c r="B301" i="9" s="1"/>
  <c r="H1278" i="1"/>
  <c r="H1263" i="1"/>
  <c r="F258" i="5"/>
  <c r="C1235" i="1"/>
  <c r="H1227" i="1"/>
  <c r="E282" i="9"/>
  <c r="B282" i="9" s="1"/>
  <c r="F246" i="5"/>
  <c r="F239" i="5"/>
  <c r="H1157" i="1"/>
  <c r="F180" i="5"/>
  <c r="H1156" i="1"/>
  <c r="H1155" i="1"/>
  <c r="F170" i="5"/>
  <c r="E291" i="9"/>
  <c r="B291" i="9" s="1"/>
  <c r="F45" i="5"/>
  <c r="G1028" i="1"/>
  <c r="H1028" i="1"/>
  <c r="G1018" i="1"/>
  <c r="F35" i="5"/>
  <c r="G1014" i="1"/>
  <c r="H1012" i="1"/>
  <c r="G1008" i="1"/>
  <c r="H1007" i="1"/>
  <c r="G1002" i="1"/>
  <c r="G1000" i="1"/>
  <c r="H1000" i="1"/>
  <c r="H997" i="1"/>
  <c r="D12" i="5"/>
  <c r="C990" i="1" s="1"/>
  <c r="E12" i="5"/>
  <c r="D990" i="1" s="1"/>
  <c r="G996" i="1"/>
  <c r="F13" i="5"/>
  <c r="H995" i="1"/>
  <c r="H987" i="1"/>
  <c r="E286" i="9"/>
  <c r="B286" i="9" s="1"/>
  <c r="E27" i="9"/>
  <c r="B27" i="9" s="1"/>
  <c r="E32" i="9"/>
  <c r="B32" i="9" s="1"/>
  <c r="E300" i="9"/>
  <c r="B300" i="9" s="1"/>
  <c r="E288" i="9"/>
  <c r="B288" i="9" s="1"/>
  <c r="E23" i="9"/>
  <c r="B23" i="9" s="1"/>
  <c r="G404" i="1"/>
  <c r="H291" i="1"/>
  <c r="H289" i="1"/>
  <c r="E287" i="9"/>
  <c r="B287" i="9" s="1"/>
  <c r="E294" i="9"/>
  <c r="B294" i="9" s="1"/>
  <c r="G713" i="1"/>
  <c r="G709" i="1"/>
  <c r="E643" i="4"/>
  <c r="D637" i="1" s="1"/>
  <c r="H637" i="1" s="1"/>
  <c r="G397" i="1"/>
  <c r="G398" i="1"/>
  <c r="G378" i="1"/>
  <c r="G379" i="1"/>
  <c r="F383" i="4"/>
  <c r="E363" i="4"/>
  <c r="D358" i="1" s="1"/>
  <c r="E644" i="4"/>
  <c r="D638" i="1" s="1"/>
  <c r="H638" i="1" s="1"/>
  <c r="F264" i="4"/>
  <c r="H248" i="1"/>
  <c r="E69" i="9"/>
  <c r="B69" i="9" s="1"/>
  <c r="H192" i="1"/>
  <c r="E196" i="4"/>
  <c r="D192" i="1" s="1"/>
  <c r="G192" i="1" s="1"/>
  <c r="F223" i="9"/>
  <c r="E45" i="9"/>
  <c r="B45" i="9" s="1"/>
  <c r="F221" i="9"/>
  <c r="E44" i="9"/>
  <c r="B44" i="9" s="1"/>
  <c r="E43" i="9"/>
  <c r="B43" i="9" s="1"/>
  <c r="F219" i="9"/>
  <c r="B219" i="9" s="1"/>
  <c r="F177" i="4"/>
  <c r="H173" i="1"/>
  <c r="H168" i="1"/>
  <c r="D165" i="1"/>
  <c r="G165" i="1" s="1"/>
  <c r="G157" i="1"/>
  <c r="G155" i="1"/>
  <c r="E40" i="9"/>
  <c r="B40" i="9" s="1"/>
  <c r="G153" i="1"/>
  <c r="G148" i="1"/>
  <c r="G152" i="1"/>
  <c r="G149" i="1"/>
  <c r="F152" i="4"/>
  <c r="G150" i="1"/>
  <c r="H146" i="1"/>
  <c r="F133" i="4"/>
  <c r="H130" i="1"/>
  <c r="E124" i="4"/>
  <c r="D120" i="1" s="1"/>
  <c r="H124" i="1"/>
  <c r="H120" i="1"/>
  <c r="F124" i="4"/>
  <c r="H121" i="1"/>
  <c r="F112" i="4"/>
  <c r="F217" i="9"/>
  <c r="B217" i="9" s="1"/>
  <c r="H79" i="1"/>
  <c r="H81" i="1"/>
  <c r="G66" i="1"/>
  <c r="E31" i="9"/>
  <c r="B31" i="9" s="1"/>
  <c r="G64" i="1"/>
  <c r="H64" i="1"/>
  <c r="E50" i="4"/>
  <c r="D46" i="1" s="1"/>
  <c r="F68" i="4"/>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4"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302" i="1"/>
  <c r="H310" i="1"/>
  <c r="H314" i="1"/>
  <c r="H318" i="1"/>
  <c r="H322" i="1"/>
  <c r="H326" i="1"/>
  <c r="H330" i="1"/>
  <c r="H334" i="1"/>
  <c r="H338" i="1"/>
  <c r="H342" i="1"/>
  <c r="H350" i="1"/>
  <c r="H354" i="1"/>
  <c r="H362" i="1"/>
  <c r="H366" i="1"/>
  <c r="H370" i="1"/>
  <c r="H374" i="1"/>
  <c r="H378" i="1"/>
  <c r="H382" i="1"/>
  <c r="H386" i="1"/>
  <c r="H390" i="1"/>
  <c r="H394" i="1"/>
  <c r="H398" i="1"/>
  <c r="H406" i="1"/>
  <c r="G406" i="1"/>
  <c r="H412" i="1"/>
  <c r="G412" i="1"/>
  <c r="G631" i="1"/>
  <c r="G632" i="1"/>
  <c r="H811" i="1"/>
  <c r="H815" i="1"/>
  <c r="H819" i="1"/>
  <c r="H823" i="1"/>
  <c r="H827" i="1"/>
  <c r="H831" i="1"/>
  <c r="H835" i="1"/>
  <c r="H839" i="1"/>
  <c r="H843" i="1"/>
  <c r="H847" i="1"/>
  <c r="H851" i="1"/>
  <c r="H855" i="1"/>
  <c r="H859" i="1"/>
  <c r="H863" i="1"/>
  <c r="H866" i="1"/>
  <c r="G866" i="1"/>
  <c r="H868" i="1"/>
  <c r="G868" i="1"/>
  <c r="H870" i="1"/>
  <c r="G870" i="1"/>
  <c r="H872" i="1"/>
  <c r="G872" i="1"/>
  <c r="H874" i="1"/>
  <c r="G874" i="1"/>
  <c r="H876" i="1"/>
  <c r="G876" i="1"/>
  <c r="H878" i="1"/>
  <c r="G878" i="1"/>
  <c r="H880" i="1"/>
  <c r="G880" i="1"/>
  <c r="H882" i="1"/>
  <c r="G882" i="1"/>
  <c r="G886" i="1"/>
  <c r="H886" i="1"/>
  <c r="G902" i="1"/>
  <c r="H902" i="1"/>
  <c r="G918" i="1"/>
  <c r="H918" i="1"/>
  <c r="G934" i="1"/>
  <c r="H934"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890" i="1"/>
  <c r="H890" i="1"/>
  <c r="G906" i="1"/>
  <c r="H906" i="1"/>
  <c r="G922" i="1"/>
  <c r="H922" i="1"/>
  <c r="G938" i="1"/>
  <c r="H938" i="1"/>
  <c r="H867" i="1"/>
  <c r="G867" i="1"/>
  <c r="H869" i="1"/>
  <c r="G869" i="1"/>
  <c r="H871" i="1"/>
  <c r="G871" i="1"/>
  <c r="H873" i="1"/>
  <c r="G873" i="1"/>
  <c r="H875" i="1"/>
  <c r="G875" i="1"/>
  <c r="H877" i="1"/>
  <c r="G877" i="1"/>
  <c r="H879" i="1"/>
  <c r="G879" i="1"/>
  <c r="H881" i="1"/>
  <c r="G881" i="1"/>
  <c r="G894" i="1"/>
  <c r="H894" i="1"/>
  <c r="G910" i="1"/>
  <c r="H910" i="1"/>
  <c r="G926" i="1"/>
  <c r="H926" i="1"/>
  <c r="H812" i="1"/>
  <c r="H816" i="1"/>
  <c r="H820" i="1"/>
  <c r="H824" i="1"/>
  <c r="H828" i="1"/>
  <c r="H832" i="1"/>
  <c r="H836" i="1"/>
  <c r="H840" i="1"/>
  <c r="H844" i="1"/>
  <c r="H848" i="1"/>
  <c r="H852" i="1"/>
  <c r="H856" i="1"/>
  <c r="H860" i="1"/>
  <c r="H864" i="1"/>
  <c r="G898" i="1"/>
  <c r="H898" i="1"/>
  <c r="G914" i="1"/>
  <c r="H914" i="1"/>
  <c r="G930" i="1"/>
  <c r="H930"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127" i="1"/>
  <c r="G1130" i="1"/>
  <c r="H1130" i="1"/>
  <c r="G1135" i="1"/>
  <c r="H1135" i="1"/>
  <c r="G1138" i="1"/>
  <c r="H1138" i="1"/>
  <c r="G1143" i="1"/>
  <c r="H1143" i="1"/>
  <c r="G1146" i="1"/>
  <c r="H1146" i="1"/>
  <c r="H1151" i="1"/>
  <c r="G1158" i="1"/>
  <c r="H1158" i="1"/>
  <c r="G1166" i="1"/>
  <c r="H1166"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G1123" i="1"/>
  <c r="H1123" i="1"/>
  <c r="G1126" i="1"/>
  <c r="H1126" i="1"/>
  <c r="G1131" i="1"/>
  <c r="H1131" i="1"/>
  <c r="G1134" i="1"/>
  <c r="H1134" i="1"/>
  <c r="G1139" i="1"/>
  <c r="H1139" i="1"/>
  <c r="G1142" i="1"/>
  <c r="H1142" i="1"/>
  <c r="H1147" i="1"/>
  <c r="G1150" i="1"/>
  <c r="H1150" i="1"/>
  <c r="H942" i="1"/>
  <c r="H946" i="1"/>
  <c r="H950" i="1"/>
  <c r="H954" i="1"/>
  <c r="H958" i="1"/>
  <c r="H962" i="1"/>
  <c r="H966" i="1"/>
  <c r="H970" i="1"/>
  <c r="H974" i="1"/>
  <c r="H978" i="1"/>
  <c r="H982" i="1"/>
  <c r="H986" i="1"/>
  <c r="H994" i="1"/>
  <c r="H998" i="1"/>
  <c r="H1002" i="1"/>
  <c r="H1006" i="1"/>
  <c r="H1010" i="1"/>
  <c r="H1014" i="1"/>
  <c r="H1018" i="1"/>
  <c r="H1022" i="1"/>
  <c r="H1026" i="1"/>
  <c r="G1162" i="1"/>
  <c r="H1162"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I1473" i="1"/>
  <c r="G1128" i="1"/>
  <c r="G1132" i="1"/>
  <c r="G1136" i="1"/>
  <c r="G1140" i="1"/>
  <c r="G1144" i="1"/>
  <c r="G1148" i="1"/>
  <c r="G1156" i="1"/>
  <c r="G1160" i="1"/>
  <c r="G1164"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G1248" i="1"/>
  <c r="G1252" i="1"/>
  <c r="G1256" i="1"/>
  <c r="G1260" i="1"/>
  <c r="G1264" i="1"/>
  <c r="G1268" i="1"/>
  <c r="G1272" i="1"/>
  <c r="G1276" i="1"/>
  <c r="G1280" i="1"/>
  <c r="G1284" i="1"/>
  <c r="G1288" i="1"/>
  <c r="I1468" i="1"/>
  <c r="G1147" i="1"/>
  <c r="G1151" i="1"/>
  <c r="G1155" i="1"/>
  <c r="G1159" i="1"/>
  <c r="G1163" i="1"/>
  <c r="G1167" i="1"/>
  <c r="G1171" i="1"/>
  <c r="G1175" i="1"/>
  <c r="G1179" i="1"/>
  <c r="G1183" i="1"/>
  <c r="G1187" i="1"/>
  <c r="G1191" i="1"/>
  <c r="G1195" i="1"/>
  <c r="G1199" i="1"/>
  <c r="G1203" i="1"/>
  <c r="G1207" i="1"/>
  <c r="G1211" i="1"/>
  <c r="G1219" i="1"/>
  <c r="G1223" i="1"/>
  <c r="G1227" i="1"/>
  <c r="G1231" i="1"/>
  <c r="G1239" i="1"/>
  <c r="G1243" i="1"/>
  <c r="G1247" i="1"/>
  <c r="G1251" i="1"/>
  <c r="G1255" i="1"/>
  <c r="G1259" i="1"/>
  <c r="G1263" i="1"/>
  <c r="G1267" i="1"/>
  <c r="G1271" i="1"/>
  <c r="G1275" i="1"/>
  <c r="G1279" i="1"/>
  <c r="G1283" i="1"/>
  <c r="G1287" i="1"/>
  <c r="I1463" i="1"/>
  <c r="G1397" i="1"/>
  <c r="G1401" i="1"/>
  <c r="G1405" i="1"/>
  <c r="G1409" i="1"/>
  <c r="G1413" i="1"/>
  <c r="G1417" i="1"/>
  <c r="G1421" i="1"/>
  <c r="G1425" i="1"/>
  <c r="G1429" i="1"/>
  <c r="G1433" i="1"/>
  <c r="G1437" i="1"/>
  <c r="G1441" i="1"/>
  <c r="I1441" i="1" s="1"/>
  <c r="J1441" i="1"/>
  <c r="G1445" i="1"/>
  <c r="G1448" i="1"/>
  <c r="I1448" i="1" s="1"/>
  <c r="G1452" i="1"/>
  <c r="I1452" i="1" s="1"/>
  <c r="G1456" i="1"/>
  <c r="I1456" i="1" s="1"/>
  <c r="G1460" i="1"/>
  <c r="I1460" i="1" s="1"/>
  <c r="H1464" i="1"/>
  <c r="I1464" i="1" s="1"/>
  <c r="J1464" i="1"/>
  <c r="H1465" i="1"/>
  <c r="H1468" i="1"/>
  <c r="J1468" i="1"/>
  <c r="H1469" i="1"/>
  <c r="H1470" i="1"/>
  <c r="H1471" i="1"/>
  <c r="H1474" i="1"/>
  <c r="I1474" i="1" s="1"/>
  <c r="J1474" i="1"/>
  <c r="H1475" i="1"/>
  <c r="H1476" i="1"/>
  <c r="H1479" i="1"/>
  <c r="I1479" i="1" s="1"/>
  <c r="J1479" i="1"/>
  <c r="G1481" i="1"/>
  <c r="H1484" i="1"/>
  <c r="G1489" i="1"/>
  <c r="H1492" i="1"/>
  <c r="G1497" i="1"/>
  <c r="H1500" i="1"/>
  <c r="G1505" i="1"/>
  <c r="J1447" i="1"/>
  <c r="J1451" i="1"/>
  <c r="J1455" i="1"/>
  <c r="J1459" i="1"/>
  <c r="G1480" i="1"/>
  <c r="H1510" i="1"/>
  <c r="G1510" i="1"/>
  <c r="H1514" i="1"/>
  <c r="G1514" i="1"/>
  <c r="G1395" i="1"/>
  <c r="G1399" i="1"/>
  <c r="G1403" i="1"/>
  <c r="G1407" i="1"/>
  <c r="G1411" i="1"/>
  <c r="G1415" i="1"/>
  <c r="G1419" i="1"/>
  <c r="G1427" i="1"/>
  <c r="G1431" i="1"/>
  <c r="G1439" i="1"/>
  <c r="I1439" i="1" s="1"/>
  <c r="J1439" i="1"/>
  <c r="G1443" i="1"/>
  <c r="I1443" i="1" s="1"/>
  <c r="J1443" i="1"/>
  <c r="H1445" i="1"/>
  <c r="H1454" i="1"/>
  <c r="H1462" i="1"/>
  <c r="I1462" i="1" s="1"/>
  <c r="J1462" i="1"/>
  <c r="H1463" i="1"/>
  <c r="H1466" i="1"/>
  <c r="I1466" i="1" s="1"/>
  <c r="J1466" i="1"/>
  <c r="H1467" i="1"/>
  <c r="I1467" i="1" s="1"/>
  <c r="H1472" i="1"/>
  <c r="I1472" i="1" s="1"/>
  <c r="J1472" i="1"/>
  <c r="H1473" i="1"/>
  <c r="H1477" i="1"/>
  <c r="I1477" i="1" s="1"/>
  <c r="J1477" i="1"/>
  <c r="H1478" i="1"/>
  <c r="I1478" i="1" s="1"/>
  <c r="H1480" i="1"/>
  <c r="G1482" i="1"/>
  <c r="G1485" i="1"/>
  <c r="H1488" i="1"/>
  <c r="G1490" i="1"/>
  <c r="G1493" i="1"/>
  <c r="H1496" i="1"/>
  <c r="G1498" i="1"/>
  <c r="G1501" i="1"/>
  <c r="H1504" i="1"/>
  <c r="G1506" i="1"/>
  <c r="F196" i="4"/>
  <c r="H1396" i="1"/>
  <c r="H1400" i="1"/>
  <c r="H1404" i="1"/>
  <c r="H1412" i="1"/>
  <c r="H1416" i="1"/>
  <c r="H1420" i="1"/>
  <c r="H1424" i="1"/>
  <c r="H1428" i="1"/>
  <c r="H1432" i="1"/>
  <c r="I1442" i="1"/>
  <c r="G1447" i="1"/>
  <c r="I1447" i="1" s="1"/>
  <c r="J1449" i="1"/>
  <c r="G1451" i="1"/>
  <c r="I1451" i="1" s="1"/>
  <c r="G1455" i="1"/>
  <c r="I1455" i="1" s="1"/>
  <c r="J1457" i="1"/>
  <c r="G1459" i="1"/>
  <c r="I1459" i="1" s="1"/>
  <c r="G1465" i="1"/>
  <c r="G1471" i="1"/>
  <c r="G1476" i="1"/>
  <c r="I1476" i="1" s="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509" i="1"/>
  <c r="D7" i="4"/>
  <c r="D151" i="4"/>
  <c r="E163" i="4"/>
  <c r="D159" i="1" s="1"/>
  <c r="G159" i="1" s="1"/>
  <c r="F188" i="4"/>
  <c r="D311" i="4"/>
  <c r="D351" i="4"/>
  <c r="G311" i="9"/>
  <c r="E311" i="9" s="1"/>
  <c r="B311" i="9" s="1"/>
  <c r="F206" i="5"/>
  <c r="D42" i="8"/>
  <c r="D50" i="4"/>
  <c r="D82" i="4"/>
  <c r="D106" i="4"/>
  <c r="G21" i="9"/>
  <c r="H21" i="9"/>
  <c r="F197" i="4"/>
  <c r="E420" i="4"/>
  <c r="E636" i="4" s="1"/>
  <c r="D630" i="1" s="1"/>
  <c r="F529" i="4"/>
  <c r="D528" i="4"/>
  <c r="F69" i="5"/>
  <c r="E82" i="4"/>
  <c r="D78" i="1" s="1"/>
  <c r="F134" i="4"/>
  <c r="E263" i="4"/>
  <c r="D259" i="1" s="1"/>
  <c r="E5" i="7"/>
  <c r="F252" i="4"/>
  <c r="G316" i="9"/>
  <c r="E316" i="9" s="1"/>
  <c r="F460" i="4"/>
  <c r="F530" i="4"/>
  <c r="F594" i="4"/>
  <c r="F8" i="5"/>
  <c r="F70" i="5"/>
  <c r="E290" i="9"/>
  <c r="B290" i="9" s="1"/>
  <c r="D177" i="5"/>
  <c r="F207" i="5"/>
  <c r="E35" i="6"/>
  <c r="D89" i="6"/>
  <c r="D114" i="6"/>
  <c r="E310" i="9"/>
  <c r="B310" i="9" s="1"/>
  <c r="D363" i="4"/>
  <c r="D472" i="4"/>
  <c r="D484" i="4"/>
  <c r="E87" i="5"/>
  <c r="D1065" i="1" s="1"/>
  <c r="H1065" i="1" s="1"/>
  <c r="D118" i="5"/>
  <c r="E176" i="5"/>
  <c r="E238" i="5"/>
  <c r="D245" i="5"/>
  <c r="D237" i="5" s="1"/>
  <c r="E258" i="5"/>
  <c r="D1235" i="1" s="1"/>
  <c r="G1235" i="1" s="1"/>
  <c r="F416" i="4"/>
  <c r="F190" i="5"/>
  <c r="F5" i="6"/>
  <c r="D129" i="6"/>
  <c r="B103" i="9"/>
  <c r="B107" i="9"/>
  <c r="B111" i="9"/>
  <c r="E121" i="9"/>
  <c r="B121" i="9" s="1"/>
  <c r="B102" i="9"/>
  <c r="B106" i="9"/>
  <c r="B110" i="9"/>
  <c r="E113" i="9"/>
  <c r="B113" i="9" s="1"/>
  <c r="B119"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65" i="9"/>
  <c r="G164" i="9"/>
  <c r="E164" i="9" s="1"/>
  <c r="B164" i="9" s="1"/>
  <c r="G163" i="9"/>
  <c r="E163" i="9" s="1"/>
  <c r="B163" i="9" s="1"/>
  <c r="G162" i="9"/>
  <c r="E162" i="9" s="1"/>
  <c r="B162" i="9" s="1"/>
  <c r="G161" i="9"/>
  <c r="E161" i="9" s="1"/>
  <c r="B161"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9" i="9"/>
  <c r="E189" i="9" s="1"/>
  <c r="B189" i="9" s="1"/>
  <c r="G166" i="9"/>
  <c r="E166" i="9" s="1"/>
  <c r="B166" i="9" s="1"/>
  <c r="H165" i="9"/>
  <c r="I10" i="9"/>
  <c r="B225" i="9"/>
  <c r="B233" i="9"/>
  <c r="B241" i="9"/>
  <c r="B249" i="9"/>
  <c r="B257" i="9"/>
  <c r="B265" i="9"/>
  <c r="E293" i="9"/>
  <c r="B293" i="9" s="1"/>
  <c r="F218" i="9"/>
  <c r="B218" i="9" s="1"/>
  <c r="B223" i="9"/>
  <c r="F226" i="9"/>
  <c r="B226" i="9" s="1"/>
  <c r="B231" i="9"/>
  <c r="F234" i="9"/>
  <c r="B234" i="9" s="1"/>
  <c r="B239" i="9"/>
  <c r="B247" i="9"/>
  <c r="B255" i="9"/>
  <c r="B263" i="9"/>
  <c r="B271" i="9"/>
  <c r="B299" i="9"/>
  <c r="B221" i="9"/>
  <c r="B229" i="9"/>
  <c r="B237" i="9"/>
  <c r="B245" i="9"/>
  <c r="B253" i="9"/>
  <c r="B261" i="9"/>
  <c r="B269" i="9"/>
  <c r="B295" i="9"/>
  <c r="C1524" i="1" l="1"/>
  <c r="G1524" i="1" s="1"/>
  <c r="G313" i="9"/>
  <c r="E313" i="9" s="1"/>
  <c r="B313" i="9" s="1"/>
  <c r="I35" i="3"/>
  <c r="C1518" i="1"/>
  <c r="H19" i="9"/>
  <c r="E19" i="9" s="1"/>
  <c r="B19" i="9" s="1"/>
  <c r="I1471" i="1"/>
  <c r="G1124" i="1"/>
  <c r="F146" i="5"/>
  <c r="D7" i="5"/>
  <c r="H990" i="1"/>
  <c r="F12" i="5"/>
  <c r="G990" i="1"/>
  <c r="E7" i="5"/>
  <c r="D985" i="1" s="1"/>
  <c r="B192" i="9"/>
  <c r="G637" i="1"/>
  <c r="F643" i="4"/>
  <c r="E350" i="4"/>
  <c r="G638" i="1"/>
  <c r="H165" i="1"/>
  <c r="E151" i="4"/>
  <c r="E289" i="4" s="1"/>
  <c r="F472" i="4"/>
  <c r="C466" i="1"/>
  <c r="D141" i="6"/>
  <c r="F528" i="4"/>
  <c r="C522" i="1"/>
  <c r="F213" i="9"/>
  <c r="B213" i="9" s="1"/>
  <c r="F245" i="5"/>
  <c r="C1222" i="1"/>
  <c r="F118" i="5"/>
  <c r="C1096" i="1"/>
  <c r="D420" i="4"/>
  <c r="I25" i="3"/>
  <c r="D1329" i="1"/>
  <c r="I29" i="3"/>
  <c r="D1436" i="1"/>
  <c r="H259" i="1"/>
  <c r="G259" i="1"/>
  <c r="D68" i="5"/>
  <c r="D6" i="5" s="1"/>
  <c r="E21" i="9"/>
  <c r="K1451" i="9"/>
  <c r="G314" i="9"/>
  <c r="E314" i="9" s="1"/>
  <c r="B314" i="9" s="1"/>
  <c r="I34" i="3"/>
  <c r="C1517" i="1"/>
  <c r="F263" i="4"/>
  <c r="G1065" i="1"/>
  <c r="E237" i="5"/>
  <c r="E175" i="5" s="1"/>
  <c r="D1152" i="1" s="1"/>
  <c r="D1215" i="1"/>
  <c r="F363" i="4"/>
  <c r="C358" i="1"/>
  <c r="B316" i="9"/>
  <c r="E315" i="9"/>
  <c r="I10" i="3" s="1"/>
  <c r="E68" i="5"/>
  <c r="E635" i="4"/>
  <c r="D629" i="1" s="1"/>
  <c r="D414" i="1"/>
  <c r="F351" i="4"/>
  <c r="D350" i="4"/>
  <c r="C346" i="1"/>
  <c r="D289" i="4"/>
  <c r="H17" i="3"/>
  <c r="C147" i="1"/>
  <c r="I17" i="3"/>
  <c r="H1235" i="1"/>
  <c r="F129" i="6"/>
  <c r="C1423" i="1"/>
  <c r="F106" i="4"/>
  <c r="C102" i="1"/>
  <c r="E165" i="9"/>
  <c r="B165" i="9" s="1"/>
  <c r="H23" i="3"/>
  <c r="C1214" i="1"/>
  <c r="F484" i="4"/>
  <c r="C478" i="1"/>
  <c r="F114" i="6"/>
  <c r="H27" i="3"/>
  <c r="C1408" i="1"/>
  <c r="G308" i="9"/>
  <c r="E308" i="9" s="1"/>
  <c r="B308" i="9" s="1"/>
  <c r="F177" i="5"/>
  <c r="D176" i="5"/>
  <c r="C1154" i="1"/>
  <c r="H20" i="3"/>
  <c r="C985" i="1"/>
  <c r="F82" i="4"/>
  <c r="C78" i="1"/>
  <c r="E141" i="6"/>
  <c r="F311" i="4"/>
  <c r="D298" i="4"/>
  <c r="C306" i="1"/>
  <c r="F7" i="4"/>
  <c r="D6" i="4"/>
  <c r="C3" i="1"/>
  <c r="I1465" i="1"/>
  <c r="E6" i="4"/>
  <c r="F163" i="4"/>
  <c r="I22" i="3"/>
  <c r="D1153" i="1"/>
  <c r="F89" i="6"/>
  <c r="C1383" i="1"/>
  <c r="F238" i="5"/>
  <c r="F50" i="4"/>
  <c r="C46" i="1"/>
  <c r="H159" i="1"/>
  <c r="H1524" i="1" l="1"/>
  <c r="H1518" i="1"/>
  <c r="G1518" i="1"/>
  <c r="F237" i="5"/>
  <c r="I20" i="3"/>
  <c r="F7" i="5"/>
  <c r="D345" i="1"/>
  <c r="E407" i="4"/>
  <c r="D402" i="1" s="1"/>
  <c r="E408" i="4"/>
  <c r="D403" i="1" s="1"/>
  <c r="D147" i="1"/>
  <c r="G147" i="1" s="1"/>
  <c r="F151" i="4"/>
  <c r="F298" i="4"/>
  <c r="D407" i="4"/>
  <c r="C293" i="1"/>
  <c r="H478" i="1"/>
  <c r="G478" i="1"/>
  <c r="G1423" i="1"/>
  <c r="H1423" i="1"/>
  <c r="G46" i="1"/>
  <c r="H46" i="1"/>
  <c r="D412" i="4"/>
  <c r="F6" i="4"/>
  <c r="H16" i="3"/>
  <c r="D290" i="4"/>
  <c r="C2" i="1"/>
  <c r="G985" i="1"/>
  <c r="H985" i="1"/>
  <c r="G1154" i="1"/>
  <c r="H1154" i="1"/>
  <c r="G1408" i="1"/>
  <c r="H1408" i="1"/>
  <c r="E413" i="4"/>
  <c r="E291" i="4"/>
  <c r="D287" i="1" s="1"/>
  <c r="D285" i="1"/>
  <c r="D413" i="4"/>
  <c r="D291" i="4"/>
  <c r="F289" i="4"/>
  <c r="C285" i="1"/>
  <c r="I21" i="3"/>
  <c r="D1046" i="1"/>
  <c r="E6" i="5"/>
  <c r="G285" i="9" s="1"/>
  <c r="E285" i="9" s="1"/>
  <c r="B285" i="9" s="1"/>
  <c r="G1222" i="1"/>
  <c r="H1222" i="1"/>
  <c r="E290" i="4"/>
  <c r="D286" i="1" s="1"/>
  <c r="E412" i="4"/>
  <c r="I16" i="3"/>
  <c r="D2" i="1"/>
  <c r="I28" i="3"/>
  <c r="D1435" i="1"/>
  <c r="F176" i="5"/>
  <c r="D175" i="5"/>
  <c r="G278" i="9" s="1"/>
  <c r="H22" i="3"/>
  <c r="C1153" i="1"/>
  <c r="H102" i="1"/>
  <c r="G102" i="1"/>
  <c r="H147" i="1"/>
  <c r="G346" i="1"/>
  <c r="H346" i="1"/>
  <c r="E312" i="9"/>
  <c r="G1215" i="1"/>
  <c r="H1215" i="1"/>
  <c r="G1517" i="1"/>
  <c r="H1517" i="1"/>
  <c r="H11" i="3"/>
  <c r="B21" i="9"/>
  <c r="H1436" i="1"/>
  <c r="G1436" i="1"/>
  <c r="D635" i="4"/>
  <c r="F420" i="4"/>
  <c r="C414" i="1"/>
  <c r="D636" i="4"/>
  <c r="H78" i="1"/>
  <c r="G78" i="1"/>
  <c r="D408" i="4"/>
  <c r="F350" i="4"/>
  <c r="C345" i="1"/>
  <c r="I23" i="3"/>
  <c r="D1214" i="1"/>
  <c r="G1214" i="1" s="1"/>
  <c r="F68" i="5"/>
  <c r="H21" i="3"/>
  <c r="C1046" i="1"/>
  <c r="H1096" i="1"/>
  <c r="G1096" i="1"/>
  <c r="F141" i="6"/>
  <c r="H28" i="3"/>
  <c r="C1435" i="1"/>
  <c r="G306" i="1"/>
  <c r="H306" i="1"/>
  <c r="C984" i="1"/>
  <c r="G1383" i="1"/>
  <c r="H1383" i="1"/>
  <c r="H3" i="1"/>
  <c r="G3" i="1"/>
  <c r="G358" i="1"/>
  <c r="H358" i="1"/>
  <c r="H1329" i="1"/>
  <c r="G1329" i="1"/>
  <c r="H9" i="3"/>
  <c r="H522" i="1"/>
  <c r="G522" i="1"/>
  <c r="H466" i="1"/>
  <c r="G466" i="1"/>
  <c r="G318" i="9"/>
  <c r="E318" i="9" s="1"/>
  <c r="H1214" i="1" l="1"/>
  <c r="F6" i="5"/>
  <c r="E317" i="9"/>
  <c r="I9" i="3" s="1"/>
  <c r="B318" i="9"/>
  <c r="N3" i="9"/>
  <c r="I11" i="3"/>
  <c r="D640" i="4"/>
  <c r="D415" i="4"/>
  <c r="F413" i="4"/>
  <c r="C408" i="1"/>
  <c r="K3" i="9"/>
  <c r="G1435" i="1"/>
  <c r="H1435" i="1"/>
  <c r="F408" i="4"/>
  <c r="C403" i="1"/>
  <c r="H414" i="1"/>
  <c r="G414" i="1"/>
  <c r="H285" i="1"/>
  <c r="G285" i="1"/>
  <c r="H1046" i="1"/>
  <c r="G1046" i="1"/>
  <c r="G1153" i="1"/>
  <c r="H1153" i="1"/>
  <c r="E639" i="4"/>
  <c r="E414" i="4"/>
  <c r="D409" i="1" s="1"/>
  <c r="D407" i="1"/>
  <c r="H278" i="9"/>
  <c r="E278" i="9" s="1"/>
  <c r="D984" i="1"/>
  <c r="G2" i="1"/>
  <c r="H2" i="1"/>
  <c r="D639" i="4"/>
  <c r="D414" i="4"/>
  <c r="F412" i="4"/>
  <c r="C407" i="1"/>
  <c r="H293" i="1"/>
  <c r="G293" i="1"/>
  <c r="F291" i="4"/>
  <c r="C287" i="1"/>
  <c r="E640" i="4"/>
  <c r="E415" i="4"/>
  <c r="D410" i="1" s="1"/>
  <c r="D408" i="1"/>
  <c r="F290" i="4"/>
  <c r="C286" i="1"/>
  <c r="F407" i="4"/>
  <c r="C402" i="1"/>
  <c r="G345" i="1"/>
  <c r="H345" i="1"/>
  <c r="F635" i="4"/>
  <c r="C629" i="1"/>
  <c r="F636" i="4"/>
  <c r="C630" i="1"/>
  <c r="F175" i="5"/>
  <c r="C1152" i="1"/>
  <c r="H8" i="3" l="1"/>
  <c r="M3" i="9" s="1"/>
  <c r="H984" i="1"/>
  <c r="G984" i="1"/>
  <c r="E277" i="9"/>
  <c r="B278" i="9"/>
  <c r="F414" i="4"/>
  <c r="C409" i="1"/>
  <c r="H629" i="1"/>
  <c r="G629" i="1"/>
  <c r="G402" i="1"/>
  <c r="H402" i="1"/>
  <c r="H287" i="1"/>
  <c r="G287" i="1"/>
  <c r="H630" i="1"/>
  <c r="G630" i="1"/>
  <c r="H408" i="1"/>
  <c r="G408" i="1"/>
  <c r="G1152" i="1"/>
  <c r="H1152" i="1"/>
  <c r="G286" i="1"/>
  <c r="H286" i="1"/>
  <c r="E642" i="4"/>
  <c r="D634" i="1"/>
  <c r="D641" i="4"/>
  <c r="F639" i="4"/>
  <c r="C633" i="1"/>
  <c r="E641" i="4"/>
  <c r="D633" i="1"/>
  <c r="G403" i="1"/>
  <c r="H403" i="1"/>
  <c r="F415" i="4"/>
  <c r="C410" i="1"/>
  <c r="H407" i="1"/>
  <c r="G407" i="1"/>
  <c r="D642" i="4"/>
  <c r="F640" i="4"/>
  <c r="C634" i="1"/>
  <c r="I8" i="3" l="1"/>
  <c r="F642" i="4"/>
  <c r="D646" i="4"/>
  <c r="C636" i="1"/>
  <c r="G633" i="1"/>
  <c r="H633" i="1"/>
  <c r="E646" i="4"/>
  <c r="D636" i="1"/>
  <c r="H634" i="1"/>
  <c r="G634" i="1"/>
  <c r="H410" i="1"/>
  <c r="G410" i="1"/>
  <c r="F641" i="4"/>
  <c r="D645" i="4"/>
  <c r="C635" i="1"/>
  <c r="E645" i="4"/>
  <c r="D635" i="1"/>
  <c r="H409" i="1"/>
  <c r="G409" i="1"/>
  <c r="G276" i="9" l="1"/>
  <c r="E276" i="9" s="1"/>
  <c r="B276" i="9" s="1"/>
  <c r="I18" i="3"/>
  <c r="D639" i="1"/>
  <c r="H636" i="1"/>
  <c r="G636" i="1"/>
  <c r="H635" i="1"/>
  <c r="G635" i="1"/>
  <c r="I19" i="3"/>
  <c r="D640" i="1"/>
  <c r="F646" i="4"/>
  <c r="H19" i="3"/>
  <c r="C640" i="1"/>
  <c r="F645" i="4"/>
  <c r="H18" i="3"/>
  <c r="C639" i="1"/>
  <c r="G639" i="1" l="1"/>
  <c r="H639" i="1"/>
  <c r="H7" i="3"/>
  <c r="H640" i="1"/>
  <c r="G640" i="1"/>
  <c r="J3" i="9" l="1"/>
  <c r="G274" i="9" l="1"/>
  <c r="M272" i="9"/>
  <c r="L272" i="9"/>
  <c r="H274" i="9"/>
  <c r="H18" i="9"/>
  <c r="G18" i="9"/>
  <c r="G17" i="9"/>
  <c r="J6" i="9"/>
  <c r="I11" i="9"/>
  <c r="H17" i="9"/>
  <c r="K10" i="9"/>
  <c r="G16" i="9"/>
  <c r="K7" i="9"/>
  <c r="J12" i="9"/>
  <c r="J9" i="9"/>
  <c r="H15" i="9"/>
  <c r="I7" i="9"/>
  <c r="K13" i="9"/>
  <c r="K6" i="9"/>
  <c r="J11" i="9"/>
  <c r="I17" i="9"/>
  <c r="J8" i="9"/>
  <c r="G15" i="9"/>
  <c r="J5" i="9"/>
  <c r="L16" i="9"/>
  <c r="I13" i="9"/>
  <c r="K9" i="9"/>
  <c r="L15" i="9"/>
  <c r="J7" i="9"/>
  <c r="I12" i="9"/>
  <c r="I9" i="9"/>
  <c r="E9" i="9" s="1"/>
  <c r="B9" i="9" s="1"/>
  <c r="H16" i="9"/>
  <c r="I6" i="9"/>
  <c r="K12" i="9"/>
  <c r="K5" i="9"/>
  <c r="J10" i="9"/>
  <c r="M16" i="9"/>
  <c r="I8" i="9"/>
  <c r="M15" i="9"/>
  <c r="I5" i="9"/>
  <c r="K11" i="9"/>
  <c r="J17" i="9"/>
  <c r="K8" i="9"/>
  <c r="J13" i="9"/>
  <c r="E18" i="9" l="1"/>
  <c r="B18" i="9" s="1"/>
  <c r="F272" i="9"/>
  <c r="B272" i="9" s="1"/>
  <c r="E15" i="9"/>
  <c r="E17" i="9"/>
  <c r="B17" i="9" s="1"/>
  <c r="E13" i="9"/>
  <c r="B13" i="9" s="1"/>
  <c r="E12" i="9"/>
  <c r="B12" i="9" s="1"/>
  <c r="E274" i="9"/>
  <c r="B274" i="9" s="1"/>
  <c r="E5" i="9"/>
  <c r="E10" i="9"/>
  <c r="B10" i="9" s="1"/>
  <c r="F15" i="9"/>
  <c r="E16" i="9"/>
  <c r="E8" i="9"/>
  <c r="B8" i="9" s="1"/>
  <c r="E6" i="9"/>
  <c r="B6" i="9" s="1"/>
  <c r="F16" i="9"/>
  <c r="E7" i="9"/>
  <c r="B7" i="9" s="1"/>
  <c r="E11" i="9"/>
  <c r="B11" i="9" s="1"/>
  <c r="F20" i="9" l="1"/>
  <c r="E20" i="9"/>
  <c r="I7" i="3" s="1"/>
  <c r="B15" i="9"/>
  <c r="E14" i="9"/>
  <c r="E4" i="9"/>
  <c r="B5" i="9"/>
  <c r="B16"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<sst xmlns="http://schemas.openxmlformats.org/spreadsheetml/2006/main" count="4374" uniqueCount="3426">
  <si>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</si>
  <si>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</si>
  <si>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</si>
  <si>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</si>
  <si>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</si>
  <si>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</si>
  <si>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</si>
  <si>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</si>
  <si>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</si>
  <si>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</si>
  <si>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</si>
  <si>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</si>
  <si>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</si>
  <si>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</si>
  <si>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</si>
  <si>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</si>
  <si>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</si>
  <si>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</si>
  <si>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</si>
  <si>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</si>
  <si>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</si>
  <si>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</si>
  <si>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</si>
  <si>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</si>
  <si>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</si>
  <si>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</si>
  <si>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</si>
  <si>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</si>
  <si>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</si>
  <si>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</si>
  <si>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</si>
  <si>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DEŽANOVAC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</si>
  <si>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</si>
  <si>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</si>
  <si>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</si>
  <si>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</si>
  <si>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</si>
  <si>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</si>
  <si>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</si>
  <si>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</si>
  <si>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</si>
  <si>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</si>
  <si>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</si>
  <si>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</si>
  <si>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</si>
  <si>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</si>
  <si>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</si>
  <si>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</si>
  <si>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</si>
  <si>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8344 - O.Š. DEŽANOVAC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</si>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</sst>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797134.47000000009</v>
      </c>
      <c r="D2" s="6">
        <f>'PR-RAS'!E6</f>
        <v>967789.93</v>
      </c>
      <c r="E2" s="6">
        <v>0</v>
      </c>
      <c r="F2" s="6">
        <v>0</v>
      </c>
      <c r="G2" s="7">
        <f t="shared" ref="G2:G264" si="0">(B2/1000)*(C2*1+D2*2)</f>
        <v>2732.7143300000002</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696661.28</v>
      </c>
      <c r="D46" s="1">
        <f>'PR-RAS'!E50</f>
        <v>876696.56</v>
      </c>
      <c r="E46" s="1">
        <v>0</v>
      </c>
      <c r="F46" s="1">
        <v>0</v>
      </c>
      <c r="G46" s="2">
        <f t="shared" si="0"/>
        <v>110252.44800000002</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696661.28</v>
      </c>
      <c r="D64" s="1">
        <f>'PR-RAS'!E68</f>
        <v>876696.56</v>
      </c>
      <c r="E64" s="1">
        <v>0</v>
      </c>
      <c r="F64" s="1">
        <v>0</v>
      </c>
      <c r="G64" s="2">
        <f t="shared" si="0"/>
        <v>154353.42720000003</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687285.02</v>
      </c>
      <c r="D65" s="1">
        <f>'PR-RAS'!E69</f>
        <v>869136.51</v>
      </c>
      <c r="E65" s="1">
        <v>0</v>
      </c>
      <c r="F65" s="1">
        <v>0</v>
      </c>
      <c r="G65" s="2">
        <f t="shared" si="0"/>
        <v>155235.71455999999</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9376.26</v>
      </c>
      <c r="D66" s="1">
        <f>'PR-RAS'!E70</f>
        <v>7560.05</v>
      </c>
      <c r="E66" s="1">
        <v>0</v>
      </c>
      <c r="F66" s="1">
        <v>0</v>
      </c>
      <c r="G66" s="2">
        <f t="shared" si="0"/>
        <v>1592.2634</v>
      </c>
      <c r="H66" s="2">
        <f t="shared" si="1"/>
        <v>0.31000000000040018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3.34</v>
      </c>
      <c r="E78" s="1">
        <v>0</v>
      </c>
      <c r="F78" s="1">
        <v>0</v>
      </c>
      <c r="G78" s="2">
        <f t="shared" si="0"/>
        <v>0.53283999999999998</v>
      </c>
      <c r="H78" s="2">
        <f t="shared" si="1"/>
        <v>0.57999999999999985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3.34</v>
      </c>
      <c r="E79" s="1">
        <v>0</v>
      </c>
      <c r="F79" s="1">
        <v>0</v>
      </c>
      <c r="G79" s="2">
        <f t="shared" si="0"/>
        <v>0.53976000000000002</v>
      </c>
      <c r="H79" s="2">
        <f t="shared" si="1"/>
        <v>0.57999999999999985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3.34</v>
      </c>
      <c r="E81" s="1">
        <v>0</v>
      </c>
      <c r="F81" s="1">
        <v>0</v>
      </c>
      <c r="G81" s="2">
        <f t="shared" si="0"/>
        <v>0.55359999999999998</v>
      </c>
      <c r="H81" s="2">
        <f t="shared" si="1"/>
        <v>0.57999999999999985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3428.04</v>
      </c>
      <c r="D102" s="1">
        <f>'PR-RAS'!E106</f>
        <v>2487.5500000000002</v>
      </c>
      <c r="E102" s="1">
        <v>0</v>
      </c>
      <c r="F102" s="1">
        <v>0</v>
      </c>
      <c r="G102" s="2">
        <f t="shared" si="0"/>
        <v>848.71713999999997</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3428.04</v>
      </c>
      <c r="D108" s="1">
        <f>'PR-RAS'!E112</f>
        <v>2487.5500000000002</v>
      </c>
      <c r="E108" s="1">
        <v>0</v>
      </c>
      <c r="F108" s="1">
        <v>0</v>
      </c>
      <c r="G108" s="2">
        <f t="shared" si="0"/>
        <v>899.1359799999999</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3428.04</v>
      </c>
      <c r="D113" s="1">
        <f>'PR-RAS'!E117</f>
        <v>2487.5500000000002</v>
      </c>
      <c r="E113" s="1">
        <v>0</v>
      </c>
      <c r="F113" s="1">
        <v>0</v>
      </c>
      <c r="G113" s="2">
        <f t="shared" si="0"/>
        <v>941.15167999999994</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34881.869999999995</v>
      </c>
      <c r="D120" s="1">
        <f>'PR-RAS'!E124</f>
        <v>24438.69</v>
      </c>
      <c r="E120" s="1">
        <v>0</v>
      </c>
      <c r="F120" s="1">
        <v>0</v>
      </c>
      <c r="G120" s="2">
        <f t="shared" si="0"/>
        <v>9967.3507499999996</v>
      </c>
      <c r="H120" s="2">
        <f t="shared" si="1"/>
        <v>0.44000000000596629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34881.869999999995</v>
      </c>
      <c r="D121" s="1">
        <f>'PR-RAS'!E125</f>
        <v>24188.69</v>
      </c>
      <c r="E121" s="1">
        <v>0</v>
      </c>
      <c r="F121" s="1">
        <v>0</v>
      </c>
      <c r="G121" s="2">
        <f t="shared" si="0"/>
        <v>9991.1099999999988</v>
      </c>
      <c r="H121" s="2">
        <f t="shared" si="1"/>
        <v>0.44000000000596629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67.099999999999994</v>
      </c>
      <c r="D122" s="1">
        <f>'PR-RAS'!E126</f>
        <v>300</v>
      </c>
      <c r="E122" s="1">
        <v>0</v>
      </c>
      <c r="F122" s="1">
        <v>0</v>
      </c>
      <c r="G122" s="2">
        <f t="shared" si="0"/>
        <v>80.719099999999997</v>
      </c>
      <c r="H122" s="2">
        <f t="shared" si="1"/>
        <v>9.9999999999994316E-2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34814.769999999997</v>
      </c>
      <c r="D123" s="1">
        <f>'PR-RAS'!E127</f>
        <v>23888.69</v>
      </c>
      <c r="E123" s="1">
        <v>0</v>
      </c>
      <c r="F123" s="1">
        <v>0</v>
      </c>
      <c r="G123" s="2">
        <f t="shared" si="0"/>
        <v>10076.2423</v>
      </c>
      <c r="H123" s="2">
        <f t="shared" si="1"/>
        <v>0.54000000000451109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250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250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61463.040000000001</v>
      </c>
      <c r="D129" s="1">
        <f>'PR-RAS'!E133</f>
        <v>63463.79</v>
      </c>
      <c r="E129" s="1">
        <v>0</v>
      </c>
      <c r="F129" s="1">
        <v>0</v>
      </c>
      <c r="G129" s="2">
        <f t="shared" si="0"/>
        <v>24113.999360000002</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61463.040000000001</v>
      </c>
      <c r="D130" s="1">
        <f>'PR-RAS'!E134</f>
        <v>63463.79</v>
      </c>
      <c r="E130" s="1">
        <v>0</v>
      </c>
      <c r="F130" s="1">
        <v>0</v>
      </c>
      <c r="G130" s="2">
        <f t="shared" si="0"/>
        <v>24302.38998</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60842.3</v>
      </c>
      <c r="D131" s="1">
        <f>'PR-RAS'!E135</f>
        <v>61338.79</v>
      </c>
      <c r="E131" s="1">
        <v>0</v>
      </c>
      <c r="F131" s="1">
        <v>0</v>
      </c>
      <c r="G131" s="2">
        <f t="shared" si="0"/>
        <v>23857.5844</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620.74</v>
      </c>
      <c r="D132" s="1">
        <f>'PR-RAS'!E136</f>
        <v>2125</v>
      </c>
      <c r="E132" s="1">
        <v>0</v>
      </c>
      <c r="F132" s="1">
        <v>0</v>
      </c>
      <c r="G132" s="2">
        <f t="shared" si="0"/>
        <v>638.06694000000005</v>
      </c>
      <c r="H132" s="2">
        <f t="shared" si="1"/>
        <v>0.25999999999999091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700</v>
      </c>
      <c r="D135" s="1">
        <f>'PR-RAS'!E139</f>
        <v>700</v>
      </c>
      <c r="E135" s="1">
        <v>0</v>
      </c>
      <c r="F135" s="1">
        <v>0</v>
      </c>
      <c r="G135" s="2">
        <f t="shared" si="0"/>
        <v>281.40000000000003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700</v>
      </c>
      <c r="D146" s="1">
        <f>'PR-RAS'!E150</f>
        <v>700</v>
      </c>
      <c r="E146" s="1">
        <v>0</v>
      </c>
      <c r="F146" s="1">
        <v>0</v>
      </c>
      <c r="G146" s="2">
        <f t="shared" si="0"/>
        <v>304.5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792211.29999999993</v>
      </c>
      <c r="D147" s="1">
        <f>'PR-RAS'!E151</f>
        <v>967009.2</v>
      </c>
      <c r="E147" s="1">
        <v>0</v>
      </c>
      <c r="F147" s="1">
        <v>0</v>
      </c>
      <c r="G147" s="2">
        <f t="shared" si="0"/>
        <v>398029.53619999991</v>
      </c>
      <c r="H147" s="2">
        <f t="shared" si="1"/>
        <v>0.49999999988358468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629618.12</v>
      </c>
      <c r="D148" s="1">
        <f>'PR-RAS'!E152</f>
        <v>821159.99</v>
      </c>
      <c r="E148" s="1">
        <v>0</v>
      </c>
      <c r="F148" s="1">
        <v>0</v>
      </c>
      <c r="G148" s="2">
        <f t="shared" si="0"/>
        <v>333974.9007</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520852.43</v>
      </c>
      <c r="D149" s="1">
        <f>'PR-RAS'!E153</f>
        <v>681686.78</v>
      </c>
      <c r="E149" s="1">
        <v>0</v>
      </c>
      <c r="F149" s="1">
        <v>0</v>
      </c>
      <c r="G149" s="2">
        <f t="shared" si="0"/>
        <v>278865.44652</v>
      </c>
      <c r="H149" s="2">
        <f t="shared" si="1"/>
        <v>0.6499999999650754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495785.75</v>
      </c>
      <c r="D150" s="1">
        <f>'PR-RAS'!E154</f>
        <v>638690.4</v>
      </c>
      <c r="E150" s="1">
        <v>0</v>
      </c>
      <c r="F150" s="1">
        <v>0</v>
      </c>
      <c r="G150" s="2">
        <f t="shared" si="0"/>
        <v>264201.81595000002</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2948.76</v>
      </c>
      <c r="D152" s="1">
        <f>'PR-RAS'!E156</f>
        <v>8766.2999999999993</v>
      </c>
      <c r="E152" s="1">
        <v>0</v>
      </c>
      <c r="F152" s="1">
        <v>0</v>
      </c>
      <c r="G152" s="2">
        <f t="shared" si="0"/>
        <v>3092.6853599999999</v>
      </c>
      <c r="H152" s="2">
        <f t="shared" si="1"/>
        <v>0.53999999999905413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22117.919999999998</v>
      </c>
      <c r="D153" s="1">
        <f>'PR-RAS'!E157</f>
        <v>34230.080000000002</v>
      </c>
      <c r="E153" s="1">
        <v>0</v>
      </c>
      <c r="F153" s="1">
        <v>0</v>
      </c>
      <c r="G153" s="2">
        <f t="shared" si="0"/>
        <v>13767.86816</v>
      </c>
      <c r="H153" s="2">
        <f t="shared" si="1"/>
        <v>0.16000000000349246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23131.98</v>
      </c>
      <c r="D154" s="1">
        <f>'PR-RAS'!E158</f>
        <v>29212</v>
      </c>
      <c r="E154" s="1">
        <v>0</v>
      </c>
      <c r="F154" s="1">
        <v>0</v>
      </c>
      <c r="G154" s="2">
        <f t="shared" si="0"/>
        <v>12478.064939999998</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85633.71</v>
      </c>
      <c r="D155" s="1">
        <f>'PR-RAS'!E159</f>
        <v>110261.21</v>
      </c>
      <c r="E155" s="1">
        <v>0</v>
      </c>
      <c r="F155" s="1">
        <v>0</v>
      </c>
      <c r="G155" s="2">
        <f t="shared" si="0"/>
        <v>47148.044020000001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85633.71</v>
      </c>
      <c r="D157" s="1">
        <f>'PR-RAS'!E161</f>
        <v>110261.21</v>
      </c>
      <c r="E157" s="1">
        <v>0</v>
      </c>
      <c r="F157" s="1">
        <v>0</v>
      </c>
      <c r="G157" s="2">
        <f t="shared" si="0"/>
        <v>47760.35628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156738.81999999998</v>
      </c>
      <c r="D159" s="1">
        <f>'PR-RAS'!E163</f>
        <v>139329.18</v>
      </c>
      <c r="E159" s="1">
        <v>0</v>
      </c>
      <c r="F159" s="1">
        <v>0</v>
      </c>
      <c r="G159" s="2">
        <f t="shared" si="0"/>
        <v>68792.75443999999</v>
      </c>
      <c r="H159" s="2">
        <f t="shared" si="1"/>
        <v>0.36000000001513399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57971.040000000001</v>
      </c>
      <c r="D160" s="1">
        <f>'PR-RAS'!E164</f>
        <v>50597.440000000002</v>
      </c>
      <c r="E160" s="1">
        <v>0</v>
      </c>
      <c r="F160" s="1">
        <v>0</v>
      </c>
      <c r="G160" s="2">
        <f t="shared" si="0"/>
        <v>25307.381280000001</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11455.69</v>
      </c>
      <c r="D161" s="1">
        <f>'PR-RAS'!E165</f>
        <v>11062.72</v>
      </c>
      <c r="E161" s="1">
        <v>0</v>
      </c>
      <c r="F161" s="1">
        <v>0</v>
      </c>
      <c r="G161" s="2">
        <f t="shared" si="0"/>
        <v>5372.9807999999994</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46255.35</v>
      </c>
      <c r="D162" s="1">
        <f>'PR-RAS'!E166</f>
        <v>39434.720000000001</v>
      </c>
      <c r="E162" s="1">
        <v>0</v>
      </c>
      <c r="F162" s="1">
        <v>0</v>
      </c>
      <c r="G162" s="2">
        <f t="shared" si="0"/>
        <v>20145.091190000003</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v>
      </c>
      <c r="D163" s="1">
        <f>'PR-RAS'!E167</f>
        <v>100</v>
      </c>
      <c r="E163" s="1">
        <v>0</v>
      </c>
      <c r="F163" s="1">
        <v>0</v>
      </c>
      <c r="G163" s="2">
        <f t="shared" si="0"/>
        <v>74.52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59982.979999999996</v>
      </c>
      <c r="D165" s="1">
        <f>'PR-RAS'!E169</f>
        <v>54558.38</v>
      </c>
      <c r="E165" s="1">
        <v>0</v>
      </c>
      <c r="F165" s="1">
        <v>0</v>
      </c>
      <c r="G165" s="2">
        <f t="shared" si="0"/>
        <v>27732.357359999998</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8573.4</v>
      </c>
      <c r="D166" s="1">
        <f>'PR-RAS'!E170</f>
        <v>7138.73</v>
      </c>
      <c r="E166" s="1">
        <v>0</v>
      </c>
      <c r="F166" s="1">
        <v>0</v>
      </c>
      <c r="G166" s="2">
        <f t="shared" si="0"/>
        <v>3770.3919000000001</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30739.35</v>
      </c>
      <c r="D167" s="1">
        <f>'PR-RAS'!E171</f>
        <v>28509.3</v>
      </c>
      <c r="E167" s="1">
        <v>0</v>
      </c>
      <c r="F167" s="1">
        <v>0</v>
      </c>
      <c r="G167" s="2">
        <f t="shared" si="0"/>
        <v>14567.8197</v>
      </c>
      <c r="H167" s="2">
        <f t="shared" si="1"/>
        <v>0.64999999999781721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17081.169999999998</v>
      </c>
      <c r="D168" s="1">
        <f>'PR-RAS'!E172</f>
        <v>17631.43</v>
      </c>
      <c r="E168" s="1">
        <v>0</v>
      </c>
      <c r="F168" s="1">
        <v>0</v>
      </c>
      <c r="G168" s="2">
        <f t="shared" si="0"/>
        <v>8741.4530100000011</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1215.52</v>
      </c>
      <c r="D169" s="1">
        <f>'PR-RAS'!E173</f>
        <v>242.08</v>
      </c>
      <c r="E169" s="1">
        <v>0</v>
      </c>
      <c r="F169" s="1">
        <v>0</v>
      </c>
      <c r="G169" s="2">
        <f t="shared" si="0"/>
        <v>285.54624000000001</v>
      </c>
      <c r="H169" s="2">
        <f t="shared" si="1"/>
        <v>0.5600000000000307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2373.54</v>
      </c>
      <c r="D170" s="1">
        <f>'PR-RAS'!E174</f>
        <v>1036.8399999999999</v>
      </c>
      <c r="E170" s="1">
        <v>0</v>
      </c>
      <c r="F170" s="1">
        <v>0</v>
      </c>
      <c r="G170" s="2">
        <f t="shared" si="0"/>
        <v>751.58017999999993</v>
      </c>
      <c r="H170" s="2">
        <f t="shared" si="1"/>
        <v>0.62000000000011823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35190.549999999996</v>
      </c>
      <c r="D173" s="1">
        <f>'PR-RAS'!E177</f>
        <v>28561.749999999996</v>
      </c>
      <c r="E173" s="1">
        <v>0</v>
      </c>
      <c r="F173" s="1">
        <v>0</v>
      </c>
      <c r="G173" s="2">
        <f t="shared" si="0"/>
        <v>15878.016599999997</v>
      </c>
      <c r="H173" s="2">
        <f t="shared" si="1"/>
        <v>0.70000000000800355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11689.94</v>
      </c>
      <c r="D174" s="1">
        <f>'PR-RAS'!E178</f>
        <v>7994.95</v>
      </c>
      <c r="E174" s="1">
        <v>0</v>
      </c>
      <c r="F174" s="1">
        <v>0</v>
      </c>
      <c r="G174" s="2">
        <f t="shared" si="0"/>
        <v>4788.6123199999993</v>
      </c>
      <c r="H174" s="2">
        <f t="shared" si="1"/>
        <v>0.10999999999967258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15681.25</v>
      </c>
      <c r="D175" s="1">
        <f>'PR-RAS'!E179</f>
        <v>11279.25</v>
      </c>
      <c r="E175" s="1">
        <v>0</v>
      </c>
      <c r="F175" s="1">
        <v>0</v>
      </c>
      <c r="G175" s="2">
        <f t="shared" si="0"/>
        <v>6653.7164999999995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2794.58</v>
      </c>
      <c r="D177" s="1">
        <f>'PR-RAS'!E181</f>
        <v>3003.62</v>
      </c>
      <c r="E177" s="1">
        <v>0</v>
      </c>
      <c r="F177" s="1">
        <v>0</v>
      </c>
      <c r="G177" s="2">
        <f t="shared" si="0"/>
        <v>1549.1203199999998</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2216.9</v>
      </c>
      <c r="D179" s="1">
        <f>'PR-RAS'!E183</f>
        <v>1680.26</v>
      </c>
      <c r="E179" s="1">
        <v>0</v>
      </c>
      <c r="F179" s="1">
        <v>0</v>
      </c>
      <c r="G179" s="2">
        <f t="shared" si="0"/>
        <v>992.78075999999999</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910.85</v>
      </c>
      <c r="D180" s="1">
        <f>'PR-RAS'!E184</f>
        <v>2267.29</v>
      </c>
      <c r="E180" s="1">
        <v>0</v>
      </c>
      <c r="F180" s="1">
        <v>0</v>
      </c>
      <c r="G180" s="2">
        <f t="shared" si="0"/>
        <v>974.73197000000005</v>
      </c>
      <c r="H180" s="2">
        <f t="shared" si="1"/>
        <v>0.43999999999994088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1769.59</v>
      </c>
      <c r="D181" s="1">
        <f>'PR-RAS'!E185</f>
        <v>1769.59</v>
      </c>
      <c r="E181" s="1">
        <v>0</v>
      </c>
      <c r="F181" s="1">
        <v>0</v>
      </c>
      <c r="G181" s="2">
        <f t="shared" si="0"/>
        <v>955.57859999999982</v>
      </c>
      <c r="H181" s="2">
        <f t="shared" si="1"/>
        <v>0.82000000000016371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439.35</v>
      </c>
      <c r="E182" s="1">
        <v>0</v>
      </c>
      <c r="F182" s="1">
        <v>0</v>
      </c>
      <c r="G182" s="2">
        <f t="shared" si="0"/>
        <v>159.04470000000001</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3594.2500000000005</v>
      </c>
      <c r="D184" s="1">
        <f>'PR-RAS'!E188</f>
        <v>5611.61</v>
      </c>
      <c r="E184" s="1">
        <v>0</v>
      </c>
      <c r="F184" s="1">
        <v>0</v>
      </c>
      <c r="G184" s="2">
        <f t="shared" si="0"/>
        <v>2711.59701</v>
      </c>
      <c r="H184" s="2">
        <f t="shared" si="1"/>
        <v>0.64000000000078217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266.68</v>
      </c>
      <c r="D186" s="1">
        <f>'PR-RAS'!E190</f>
        <v>468.54</v>
      </c>
      <c r="E186" s="1">
        <v>0</v>
      </c>
      <c r="F186" s="1">
        <v>0</v>
      </c>
      <c r="G186" s="2">
        <f t="shared" si="0"/>
        <v>222.69559999999998</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197.03</v>
      </c>
      <c r="D187" s="1">
        <f>'PR-RAS'!E191</f>
        <v>201.9</v>
      </c>
      <c r="E187" s="1">
        <v>0</v>
      </c>
      <c r="F187" s="1">
        <v>0</v>
      </c>
      <c r="G187" s="2">
        <f t="shared" si="0"/>
        <v>111.75438000000001</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2814.07</v>
      </c>
      <c r="D189" s="1">
        <f>'PR-RAS'!E193</f>
        <v>3619.22</v>
      </c>
      <c r="E189" s="1">
        <v>0</v>
      </c>
      <c r="F189" s="1">
        <v>0</v>
      </c>
      <c r="G189" s="2">
        <f t="shared" si="0"/>
        <v>1889.8718800000001</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250.11</v>
      </c>
      <c r="D191" s="1">
        <f>'PR-RAS'!E195</f>
        <v>1243.8599999999999</v>
      </c>
      <c r="E191" s="1">
        <v>0</v>
      </c>
      <c r="F191" s="1">
        <v>0</v>
      </c>
      <c r="G191" s="2">
        <f t="shared" si="0"/>
        <v>520.18769999999995</v>
      </c>
      <c r="H191" s="2">
        <f t="shared" si="1"/>
        <v>0.25000000000011369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383.55</v>
      </c>
      <c r="D192" s="1">
        <f>'PR-RAS'!E196</f>
        <v>519.94000000000005</v>
      </c>
      <c r="E192" s="1">
        <v>0</v>
      </c>
      <c r="F192" s="1">
        <v>0</v>
      </c>
      <c r="G192" s="2">
        <f t="shared" si="0"/>
        <v>271.87513000000001</v>
      </c>
      <c r="H192" s="2">
        <f t="shared" si="1"/>
        <v>0.50999999999993406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383.55</v>
      </c>
      <c r="D206" s="1">
        <f>'PR-RAS'!E210</f>
        <v>519.94000000000005</v>
      </c>
      <c r="E206" s="1">
        <v>0</v>
      </c>
      <c r="F206" s="1">
        <v>0</v>
      </c>
      <c r="G206" s="2">
        <f t="shared" si="0"/>
        <v>291.80315000000002</v>
      </c>
      <c r="H206" s="2">
        <f t="shared" si="1"/>
        <v>0.50999999999993406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383.55</v>
      </c>
      <c r="D207" s="1">
        <f>'PR-RAS'!E211</f>
        <v>518.87</v>
      </c>
      <c r="E207" s="1">
        <v>0</v>
      </c>
      <c r="F207" s="1">
        <v>0</v>
      </c>
      <c r="G207" s="2">
        <f t="shared" si="0"/>
        <v>292.78573999999998</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1.07</v>
      </c>
      <c r="E209" s="1">
        <v>0</v>
      </c>
      <c r="F209" s="1">
        <v>0</v>
      </c>
      <c r="G209" s="2">
        <f t="shared" si="0"/>
        <v>0.44512000000000002</v>
      </c>
      <c r="H209" s="2">
        <f t="shared" si="1"/>
        <v>7.0000000000000062E-2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5229.2299999999996</v>
      </c>
      <c r="D248" s="1">
        <f>'PR-RAS'!E252</f>
        <v>5749.68</v>
      </c>
      <c r="E248" s="1">
        <v>0</v>
      </c>
      <c r="F248" s="1">
        <v>0</v>
      </c>
      <c r="G248" s="2">
        <f t="shared" si="0"/>
        <v>4131.96173</v>
      </c>
      <c r="H248" s="2">
        <f t="shared" si="1"/>
        <v>0.5499999999992724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5229.2299999999996</v>
      </c>
      <c r="D255" s="1">
        <f>'PR-RAS'!E259</f>
        <v>5749.68</v>
      </c>
      <c r="E255" s="1">
        <v>0</v>
      </c>
      <c r="F255" s="1">
        <v>0</v>
      </c>
      <c r="G255" s="2">
        <f t="shared" si="0"/>
        <v>4249.0618599999998</v>
      </c>
      <c r="H255" s="2">
        <f t="shared" si="1"/>
        <v>0.5499999999992724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5229.2299999999996</v>
      </c>
      <c r="D257" s="1">
        <f>'PR-RAS'!E261</f>
        <v>5749.68</v>
      </c>
      <c r="E257" s="1">
        <v>0</v>
      </c>
      <c r="F257" s="1">
        <v>0</v>
      </c>
      <c r="G257" s="2">
        <f t="shared" si="0"/>
        <v>4282.5190400000001</v>
      </c>
      <c r="H257" s="2">
        <f t="shared" si="1"/>
        <v>0.5499999999992724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241.58</v>
      </c>
      <c r="D259" s="1">
        <f>'PR-RAS'!E263</f>
        <v>250.41</v>
      </c>
      <c r="E259" s="1">
        <v>0</v>
      </c>
      <c r="F259" s="1">
        <v>0</v>
      </c>
      <c r="G259" s="2">
        <f t="shared" si="0"/>
        <v>191.53919999999999</v>
      </c>
      <c r="H259" s="2">
        <f t="shared" si="1"/>
        <v>0.82999999999998408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241.58</v>
      </c>
      <c r="D260" s="1">
        <f>'PR-RAS'!E264</f>
        <v>250.41</v>
      </c>
      <c r="E260" s="1">
        <v>0</v>
      </c>
      <c r="F260" s="1">
        <v>0</v>
      </c>
      <c r="G260" s="2">
        <f t="shared" si="0"/>
        <v>192.2816</v>
      </c>
      <c r="H260" s="2">
        <f t="shared" si="1"/>
        <v>0.82999999999998408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241.58</v>
      </c>
      <c r="D262" s="1">
        <f>'PR-RAS'!E266</f>
        <v>250.41</v>
      </c>
      <c r="E262" s="1">
        <v>0</v>
      </c>
      <c r="F262" s="1">
        <v>0</v>
      </c>
      <c r="G262" s="2">
        <f t="shared" si="0"/>
        <v>193.7664</v>
      </c>
      <c r="H262" s="2">
        <f t="shared" si="1"/>
        <v>0.82999999999998408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792211.29999999993</v>
      </c>
      <c r="D285" s="1">
        <f>'PR-RAS'!E289</f>
        <v>967009.2</v>
      </c>
      <c r="E285" s="1">
        <v>0</v>
      </c>
      <c r="F285" s="1">
        <v>0</v>
      </c>
      <c r="G285" s="2">
        <f t="shared" si="8"/>
        <v>774249.23479999986</v>
      </c>
      <c r="H285" s="2">
        <f t="shared" si="9"/>
        <v>0.49999999988358468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4923.1700000001583</v>
      </c>
      <c r="D286" s="1">
        <f>'PR-RAS'!E290</f>
        <v>780.73000000009779</v>
      </c>
      <c r="E286" s="1">
        <v>0</v>
      </c>
      <c r="F286" s="1">
        <v>0</v>
      </c>
      <c r="G286" s="2">
        <f t="shared" si="8"/>
        <v>1848.1195500001006</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83552.58</v>
      </c>
      <c r="D288" s="1">
        <f>'PR-RAS'!E292</f>
        <v>89256.48</v>
      </c>
      <c r="E288" s="1">
        <v>0</v>
      </c>
      <c r="F288" s="1">
        <v>0</v>
      </c>
      <c r="G288" s="2">
        <f t="shared" si="8"/>
        <v>75212.809979999991</v>
      </c>
      <c r="H288" s="2">
        <f t="shared" si="9"/>
        <v>0.89999999999417923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47949.09</v>
      </c>
      <c r="D290" s="1">
        <f>'PR-RAS'!E294</f>
        <v>65347.98</v>
      </c>
      <c r="E290" s="1">
        <v>0</v>
      </c>
      <c r="F290" s="1">
        <v>0</v>
      </c>
      <c r="G290" s="2">
        <f t="shared" si="8"/>
        <v>51628.419449999994</v>
      </c>
      <c r="H290" s="2">
        <f t="shared" si="9"/>
        <v>0.10999999999330612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217.83</v>
      </c>
      <c r="D291" s="1">
        <f>'PR-RAS'!E295</f>
        <v>194.59</v>
      </c>
      <c r="E291" s="1">
        <v>0</v>
      </c>
      <c r="F291" s="1">
        <v>0</v>
      </c>
      <c r="G291" s="2">
        <f t="shared" si="8"/>
        <v>176.03289999999998</v>
      </c>
      <c r="H291" s="2">
        <f t="shared" si="9"/>
        <v>0.57999999999998408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20813.480000000003</v>
      </c>
      <c r="D345" s="1">
        <f>'PR-RAS'!E350</f>
        <v>6139.87</v>
      </c>
      <c r="E345" s="1">
        <v>0</v>
      </c>
      <c r="F345" s="1">
        <v>0</v>
      </c>
      <c r="G345" s="2">
        <f t="shared" si="8"/>
        <v>11384.06768</v>
      </c>
      <c r="H345" s="2">
        <f t="shared" si="9"/>
        <v>0.61000000000331056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20813.480000000003</v>
      </c>
      <c r="D358" s="1">
        <f>'PR-RAS'!E363</f>
        <v>4014.87</v>
      </c>
      <c r="E358" s="1">
        <v>0</v>
      </c>
      <c r="F358" s="1">
        <v>0</v>
      </c>
      <c r="G358" s="2">
        <f t="shared" si="8"/>
        <v>10297.02954</v>
      </c>
      <c r="H358" s="2">
        <f t="shared" si="9"/>
        <v>0.61000000000331056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19761.030000000002</v>
      </c>
      <c r="D364" s="1">
        <f>'PR-RAS'!E369</f>
        <v>2200</v>
      </c>
      <c r="E364" s="1">
        <v>0</v>
      </c>
      <c r="F364" s="1">
        <v>0</v>
      </c>
      <c r="G364" s="2">
        <f t="shared" si="8"/>
        <v>8770.4538900000007</v>
      </c>
      <c r="H364" s="2">
        <f t="shared" si="9"/>
        <v>3.0000000002473826E-2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14301.79</v>
      </c>
      <c r="D365" s="1">
        <f>'PR-RAS'!E370</f>
        <v>2200</v>
      </c>
      <c r="E365" s="1">
        <v>0</v>
      </c>
      <c r="F365" s="1">
        <v>0</v>
      </c>
      <c r="G365" s="2">
        <f t="shared" si="8"/>
        <v>6807.4515600000004</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2029.04</v>
      </c>
      <c r="D367" s="1">
        <f>'PR-RAS'!E372</f>
        <v>0</v>
      </c>
      <c r="E367" s="1">
        <v>0</v>
      </c>
      <c r="F367" s="1">
        <v>0</v>
      </c>
      <c r="G367" s="2">
        <f t="shared" si="8"/>
        <v>742.62864000000002</v>
      </c>
      <c r="H367" s="2">
        <f t="shared" si="9"/>
        <v>3.999999999996362E-2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3430.2</v>
      </c>
      <c r="D371" s="1">
        <f>'PR-RAS'!E376</f>
        <v>0</v>
      </c>
      <c r="E371" s="1">
        <v>0</v>
      </c>
      <c r="F371" s="1">
        <v>0</v>
      </c>
      <c r="G371" s="2">
        <f t="shared" si="8"/>
        <v>1269.174</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1052.45</v>
      </c>
      <c r="D378" s="1">
        <f>'PR-RAS'!E383</f>
        <v>1814.87</v>
      </c>
      <c r="E378" s="1">
        <v>0</v>
      </c>
      <c r="F378" s="1">
        <v>0</v>
      </c>
      <c r="G378" s="2">
        <f t="shared" si="8"/>
        <v>1765.1856299999999</v>
      </c>
      <c r="H378" s="2">
        <f t="shared" si="9"/>
        <v>0.58000000000015461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1052.45</v>
      </c>
      <c r="D379" s="1">
        <f>'PR-RAS'!E384</f>
        <v>1814.87</v>
      </c>
      <c r="E379" s="1">
        <v>0</v>
      </c>
      <c r="F379" s="1">
        <v>0</v>
      </c>
      <c r="G379" s="2">
        <f t="shared" si="8"/>
        <v>1769.8678199999999</v>
      </c>
      <c r="H379" s="2">
        <f t="shared" si="9"/>
        <v>0.58000000000015461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2125</v>
      </c>
      <c r="E397" s="1">
        <v>0</v>
      </c>
      <c r="F397" s="1">
        <v>0</v>
      </c>
      <c r="G397" s="2">
        <f t="shared" si="8"/>
        <v>1683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2125</v>
      </c>
      <c r="E398" s="1">
        <v>0</v>
      </c>
      <c r="F398" s="1">
        <v>0</v>
      </c>
      <c r="G398" s="2">
        <f t="shared" si="8"/>
        <v>1687.25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20813.480000000003</v>
      </c>
      <c r="D403" s="1">
        <f>'PR-RAS'!E408</f>
        <v>6139.87</v>
      </c>
      <c r="E403" s="1">
        <v>0</v>
      </c>
      <c r="F403" s="1">
        <v>0</v>
      </c>
      <c r="G403" s="2">
        <f t="shared" si="8"/>
        <v>13303.474440000002</v>
      </c>
      <c r="H403" s="2">
        <f t="shared" si="9"/>
        <v>0.61000000000331056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63354.93</v>
      </c>
      <c r="D405" s="1">
        <f>'PR-RAS'!E410</f>
        <v>84949.14</v>
      </c>
      <c r="E405" s="1">
        <v>0</v>
      </c>
      <c r="F405" s="1">
        <v>0</v>
      </c>
      <c r="G405" s="2">
        <f t="shared" si="8"/>
        <v>94234.29684000001</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797134.47000000009</v>
      </c>
      <c r="D407" s="1">
        <f>'PR-RAS'!E412</f>
        <v>967789.93</v>
      </c>
      <c r="E407" s="1">
        <v>0</v>
      </c>
      <c r="F407" s="1">
        <v>0</v>
      </c>
      <c r="G407" s="2">
        <f t="shared" si="8"/>
        <v>1109482.01798</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813024.77999999991</v>
      </c>
      <c r="D408" s="1">
        <f>'PR-RAS'!E413</f>
        <v>973149.07</v>
      </c>
      <c r="E408" s="1">
        <v>0</v>
      </c>
      <c r="F408" s="1">
        <v>0</v>
      </c>
      <c r="G408" s="2">
        <f t="shared" si="8"/>
        <v>1123044.4284399999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15890.309999999823</v>
      </c>
      <c r="D410" s="1">
        <f>'PR-RAS'!E415</f>
        <v>5359.1399999998976</v>
      </c>
      <c r="E410" s="1">
        <v>0</v>
      </c>
      <c r="F410" s="1">
        <v>0</v>
      </c>
      <c r="G410" s="2">
        <f t="shared" si="8"/>
        <v>10882.913309999843</v>
      </c>
      <c r="H410" s="2">
        <f t="shared" si="9"/>
        <v>0.44999999972060323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20197.650000000001</v>
      </c>
      <c r="D411" s="1">
        <f>'PR-RAS'!E416</f>
        <v>4307.3399999999965</v>
      </c>
      <c r="E411" s="1">
        <v>0</v>
      </c>
      <c r="F411" s="1">
        <v>0</v>
      </c>
      <c r="G411" s="2">
        <f t="shared" si="8"/>
        <v>11813.055299999996</v>
      </c>
      <c r="H411" s="2">
        <f t="shared" si="9"/>
        <v>0.68999999999505235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47949.09</v>
      </c>
      <c r="D413" s="1">
        <f>'PR-RAS'!E418</f>
        <v>65347.98</v>
      </c>
      <c r="E413" s="1">
        <v>0</v>
      </c>
      <c r="F413" s="1">
        <v>0</v>
      </c>
      <c r="G413" s="2">
        <f t="shared" si="8"/>
        <v>73601.760599999994</v>
      </c>
      <c r="H413" s="2">
        <f t="shared" si="9"/>
        <v>0.10999999999330612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797134.47000000009</v>
      </c>
      <c r="D633" s="1">
        <f>'PR-RAS'!E639</f>
        <v>967789.93</v>
      </c>
      <c r="E633" s="1">
        <v>0</v>
      </c>
      <c r="F633" s="1">
        <v>0</v>
      </c>
      <c r="G633" s="2">
        <f t="shared" si="10"/>
        <v>1727075.4565600001</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813024.77999999991</v>
      </c>
      <c r="D634" s="1">
        <f>'PR-RAS'!E640</f>
        <v>973149.07</v>
      </c>
      <c r="E634" s="1">
        <v>0</v>
      </c>
      <c r="F634" s="1">
        <v>0</v>
      </c>
      <c r="G634" s="2">
        <f t="shared" si="10"/>
        <v>1746651.40836</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15890.309999999823</v>
      </c>
      <c r="D636" s="1">
        <f>'PR-RAS'!E642</f>
        <v>5359.1399999998976</v>
      </c>
      <c r="E636" s="1">
        <v>0</v>
      </c>
      <c r="F636" s="1">
        <v>0</v>
      </c>
      <c r="G636" s="2">
        <f t="shared" si="10"/>
        <v>16896.45464999976</v>
      </c>
      <c r="H636" s="2">
        <f t="shared" si="11"/>
        <v>0.44999999972060323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20197.650000000001</v>
      </c>
      <c r="D637" s="1">
        <f>'PR-RAS'!E643</f>
        <v>4307.3399999999965</v>
      </c>
      <c r="E637" s="1">
        <v>0</v>
      </c>
      <c r="F637" s="1">
        <v>0</v>
      </c>
      <c r="G637" s="2">
        <f t="shared" si="10"/>
        <v>18324.641879999996</v>
      </c>
      <c r="H637" s="2">
        <f t="shared" si="11"/>
        <v>0.68999999999505235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4307.3400000001784</v>
      </c>
      <c r="D639" s="1">
        <f>'PR-RAS'!E645</f>
        <v>0</v>
      </c>
      <c r="E639" s="1">
        <v>0</v>
      </c>
      <c r="F639" s="1">
        <v>0</v>
      </c>
      <c r="G639" s="2">
        <f t="shared" si="10"/>
        <v>2748.082920000114</v>
      </c>
      <c r="H639" s="2">
        <f t="shared" si="11"/>
        <v>0.34000000017840648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1051.799999999901</v>
      </c>
      <c r="E640" s="1">
        <v>0</v>
      </c>
      <c r="F640" s="1">
        <v>0</v>
      </c>
      <c r="G640" s="2">
        <f t="shared" si="10"/>
        <v>1344.2003999998735</v>
      </c>
      <c r="H640" s="2">
        <f t="shared" si="11"/>
        <v>0.20000000009895302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61632.160000000003</v>
      </c>
      <c r="D641" s="1">
        <f>'PR-RAS'!E647</f>
        <v>71048.73</v>
      </c>
      <c r="E641" s="1">
        <v>0</v>
      </c>
      <c r="F641" s="1">
        <v>0</v>
      </c>
      <c r="G641" s="2">
        <f t="shared" si="10"/>
        <v>130386.9568</v>
      </c>
      <c r="H641" s="2">
        <f t="shared" si="11"/>
        <v>0.430000000007567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21931.99</v>
      </c>
      <c r="D642" s="1">
        <f>'PR-RAS'!E649</f>
        <v>7144.42</v>
      </c>
      <c r="E642" s="1">
        <v>0</v>
      </c>
      <c r="F642" s="1">
        <v>0</v>
      </c>
      <c r="G642" s="2">
        <f t="shared" si="10"/>
        <v>23217.552030000003</v>
      </c>
      <c r="H642" s="2">
        <f t="shared" si="11"/>
        <v>0.42999999999847205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103281.46</v>
      </c>
      <c r="D643" s="1">
        <f>'PR-RAS'!E650</f>
        <v>89666.89</v>
      </c>
      <c r="E643" s="1">
        <v>0</v>
      </c>
      <c r="F643" s="1">
        <v>0</v>
      </c>
      <c r="G643" s="2">
        <f t="shared" si="10"/>
        <v>181438.98407999999</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118069.03</v>
      </c>
      <c r="D644" s="1">
        <f>'PR-RAS'!E651</f>
        <v>90534.33</v>
      </c>
      <c r="E644" s="1">
        <v>0</v>
      </c>
      <c r="F644" s="1">
        <v>0</v>
      </c>
      <c r="G644" s="2">
        <f t="shared" si="10"/>
        <v>192345.53466999999</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7144.4200000000128</v>
      </c>
      <c r="D645" s="1">
        <f>'PR-RAS'!E652</f>
        <v>6276.9799999999959</v>
      </c>
      <c r="E645" s="1">
        <v>0</v>
      </c>
      <c r="F645" s="1">
        <v>0</v>
      </c>
      <c r="G645" s="2">
        <f t="shared" si="10"/>
        <v>12685.756720000003</v>
      </c>
      <c r="H645" s="2">
        <f t="shared" si="11"/>
        <v>0.44000000001688022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39</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687025.02</v>
      </c>
      <c r="D668" s="1">
        <f>'PR-RAS'!E675</f>
        <v>867876.51</v>
      </c>
      <c r="E668" s="1">
        <v>0</v>
      </c>
      <c r="F668" s="1">
        <v>0</v>
      </c>
      <c r="G668" s="2">
        <f t="shared" si="10"/>
        <v>1615992.9526800001</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v>
      </c>
      <c r="D669" s="1">
        <f>'PR-RAS'!E676</f>
        <v>1260</v>
      </c>
      <c r="E669" s="1">
        <v>0</v>
      </c>
      <c r="F669" s="1">
        <v>0</v>
      </c>
      <c r="G669" s="2">
        <f t="shared" si="10"/>
        <v>1857.0400000000002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9376.26</v>
      </c>
      <c r="D670" s="1">
        <f>'PR-RAS'!E677</f>
        <v>7560.05</v>
      </c>
      <c r="E670" s="1">
        <v>0</v>
      </c>
      <c r="F670" s="1">
        <v>0</v>
      </c>
      <c r="G670" s="2">
        <f t="shared" si="10"/>
        <v>16388.064840000003</v>
      </c>
      <c r="H670" s="2">
        <f t="shared" si="11"/>
        <v>0.31000000000040018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3428.04</v>
      </c>
      <c r="D703" s="1">
        <f>'PR-RAS'!E710</f>
        <v>1634.55</v>
      </c>
      <c r="E703" s="1">
        <v>0</v>
      </c>
      <c r="F703" s="1">
        <v>0</v>
      </c>
      <c r="G703" s="2">
        <f t="shared" si="10"/>
        <v>4701.3922799999991</v>
      </c>
      <c r="H703" s="2">
        <f t="shared" si="11"/>
        <v>0.49000000000000909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853</v>
      </c>
      <c r="E705" s="1">
        <v>0</v>
      </c>
      <c r="F705" s="1">
        <v>0</v>
      </c>
      <c r="G705" s="2">
        <f t="shared" si="10"/>
        <v>1201.0239999999999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1324.32</v>
      </c>
      <c r="E710" s="1">
        <v>0</v>
      </c>
      <c r="F710" s="1">
        <v>0</v>
      </c>
      <c r="G710" s="2">
        <f t="shared" si="10"/>
        <v>2210.3004099999998</v>
      </c>
      <c r="H710" s="2">
        <f t="shared" si="11"/>
        <v>0.4699999999999136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46255.35</v>
      </c>
      <c r="D711" s="1">
        <f>'PR-RAS'!E718</f>
        <v>39434.720000000001</v>
      </c>
      <c r="E711" s="1">
        <v>0</v>
      </c>
      <c r="F711" s="1">
        <v>0</v>
      </c>
      <c r="G711" s="2">
        <f t="shared" si="10"/>
        <v>88838.600900000005</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1548.5</v>
      </c>
      <c r="D713" s="1">
        <f>'PR-RAS'!E720</f>
        <v>1342</v>
      </c>
      <c r="E713" s="1">
        <v>0</v>
      </c>
      <c r="F713" s="1">
        <v>0</v>
      </c>
      <c r="G713" s="2">
        <f t="shared" si="10"/>
        <v>3013.54</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356.56</v>
      </c>
      <c r="D715" s="1">
        <f>'PR-RAS'!E722</f>
        <v>895.84</v>
      </c>
      <c r="E715" s="1">
        <v>0</v>
      </c>
      <c r="F715" s="1">
        <v>0</v>
      </c>
      <c r="G715" s="2">
        <f t="shared" si="10"/>
        <v>1533.8433600000001</v>
      </c>
      <c r="H715" s="2">
        <f t="shared" si="11"/>
        <v>0.59999999999996589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5229.2299999999996</v>
      </c>
      <c r="D821" s="1">
        <f>'PR-RAS'!E828</f>
        <v>5749.68</v>
      </c>
      <c r="E821" s="1">
        <v>0</v>
      </c>
      <c r="F821" s="1">
        <v>0</v>
      </c>
      <c r="G821" s="2">
        <f t="shared" si="18"/>
        <v>13717.443799999999</v>
      </c>
      <c r="H821" s="2">
        <f t="shared" si="19"/>
        <v>0.5499999999992724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1078478.1300000001</v>
      </c>
      <c r="D984" s="6">
        <f>BILANCA!E6</f>
        <v>1082754.9100000001</v>
      </c>
      <c r="E984" s="6">
        <v>0</v>
      </c>
      <c r="F984" s="6">
        <v>0</v>
      </c>
      <c r="G984" s="7">
        <f t="shared" ref="G984:G1241" si="22">B984/1000*C984+B984/500*D984</f>
        <v>3243.9879500000006</v>
      </c>
      <c r="H984" s="7">
        <f t="shared" si="19"/>
        <v>0.21999999997206032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961672.09000000008</v>
      </c>
      <c r="D985" s="1">
        <f>BILANCA!E7</f>
        <v>940749.58000000007</v>
      </c>
      <c r="E985" s="1">
        <v>0</v>
      </c>
      <c r="F985" s="1">
        <v>0</v>
      </c>
      <c r="G985" s="2">
        <f t="shared" si="22"/>
        <v>5686.3425000000007</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1698.13</v>
      </c>
      <c r="D986" s="1">
        <f>BILANCA!E8</f>
        <v>1698.13</v>
      </c>
      <c r="E986" s="1">
        <v>0</v>
      </c>
      <c r="F986" s="1">
        <v>0</v>
      </c>
      <c r="G986" s="2">
        <f t="shared" si="22"/>
        <v>15.283170000000002</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1698.13</v>
      </c>
      <c r="D987" s="1">
        <f>BILANCA!E9</f>
        <v>1698.13</v>
      </c>
      <c r="E987" s="1">
        <v>0</v>
      </c>
      <c r="F987" s="1">
        <v>0</v>
      </c>
      <c r="G987" s="2">
        <f t="shared" si="22"/>
        <v>20.377560000000003</v>
      </c>
      <c r="H987" s="2">
        <f t="shared" si="19"/>
        <v>0.26000000000021828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959973.96000000008</v>
      </c>
      <c r="D990" s="1">
        <f>BILANCA!E12</f>
        <v>939051.45000000007</v>
      </c>
      <c r="E990" s="1">
        <v>0</v>
      </c>
      <c r="F990" s="1">
        <v>0</v>
      </c>
      <c r="G990" s="2">
        <f t="shared" si="22"/>
        <v>19866.53802</v>
      </c>
      <c r="H990" s="2">
        <f t="shared" si="19"/>
        <v>0.48999999999068677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947592.18</v>
      </c>
      <c r="D991" s="1">
        <f>BILANCA!E13</f>
        <v>927005.90000000014</v>
      </c>
      <c r="E991" s="1">
        <v>0</v>
      </c>
      <c r="F991" s="1">
        <v>0</v>
      </c>
      <c r="G991" s="2">
        <f t="shared" si="22"/>
        <v>22412.831840000003</v>
      </c>
      <c r="H991" s="2">
        <f t="shared" si="19"/>
        <v>0.27999999991152436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1304376.98</v>
      </c>
      <c r="D993" s="1">
        <f>BILANCA!E15</f>
        <v>1302421.55</v>
      </c>
      <c r="E993" s="1">
        <v>0</v>
      </c>
      <c r="F993" s="1">
        <v>0</v>
      </c>
      <c r="G993" s="2">
        <f t="shared" si="22"/>
        <v>39092.200799999999</v>
      </c>
      <c r="H993" s="2">
        <f t="shared" si="19"/>
        <v>0.46999999997206032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19775.09</v>
      </c>
      <c r="D995" s="1">
        <f>BILANCA!E17</f>
        <v>19775.09</v>
      </c>
      <c r="E995" s="1">
        <v>0</v>
      </c>
      <c r="F995" s="1">
        <v>0</v>
      </c>
      <c r="G995" s="2">
        <f t="shared" si="22"/>
        <v>711.9032400000001</v>
      </c>
      <c r="H995" s="2">
        <f t="shared" si="19"/>
        <v>0.18000000000029104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376559.89</v>
      </c>
      <c r="D996" s="1">
        <f>BILANCA!E18</f>
        <v>395190.74</v>
      </c>
      <c r="E996" s="1">
        <v>0</v>
      </c>
      <c r="F996" s="1">
        <v>0</v>
      </c>
      <c r="G996" s="2">
        <f t="shared" si="22"/>
        <v>15170.237810000001</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8031.9300000000221</v>
      </c>
      <c r="D997" s="1">
        <f>BILANCA!E19</f>
        <v>9121.6299999999756</v>
      </c>
      <c r="E997" s="1">
        <v>0</v>
      </c>
      <c r="F997" s="1">
        <v>0</v>
      </c>
      <c r="G997" s="2">
        <f t="shared" si="22"/>
        <v>367.85265999999962</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151841.29</v>
      </c>
      <c r="D998" s="1">
        <f>BILANCA!E20</f>
        <v>153412.44</v>
      </c>
      <c r="E998" s="1">
        <v>0</v>
      </c>
      <c r="F998" s="1">
        <v>0</v>
      </c>
      <c r="G998" s="2">
        <f t="shared" si="22"/>
        <v>6879.9925499999999</v>
      </c>
      <c r="H998" s="2">
        <f t="shared" si="19"/>
        <v>0.73000000001047738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2609.89</v>
      </c>
      <c r="D999" s="1">
        <f>BILANCA!E21</f>
        <v>2609.89</v>
      </c>
      <c r="E999" s="1">
        <v>0</v>
      </c>
      <c r="F999" s="1">
        <v>0</v>
      </c>
      <c r="G999" s="2">
        <f t="shared" si="22"/>
        <v>125.27472</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16649.61</v>
      </c>
      <c r="D1000" s="1">
        <f>BILANCA!E22</f>
        <v>16649.61</v>
      </c>
      <c r="E1000" s="1">
        <v>0</v>
      </c>
      <c r="F1000" s="1">
        <v>0</v>
      </c>
      <c r="G1000" s="2">
        <f t="shared" si="22"/>
        <v>849.13011000000006</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11794.01</v>
      </c>
      <c r="D1002" s="1">
        <f>BILANCA!E24</f>
        <v>11794.01</v>
      </c>
      <c r="E1002" s="1">
        <v>0</v>
      </c>
      <c r="F1002" s="1">
        <v>0</v>
      </c>
      <c r="G1002" s="2">
        <f t="shared" si="22"/>
        <v>672.25856999999996</v>
      </c>
      <c r="H1002" s="2">
        <f t="shared" si="19"/>
        <v>2.0000000000436557E-2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976.1</v>
      </c>
      <c r="D1003" s="1">
        <f>BILANCA!E25</f>
        <v>976.11</v>
      </c>
      <c r="E1003" s="1">
        <v>0</v>
      </c>
      <c r="F1003" s="1">
        <v>0</v>
      </c>
      <c r="G1003" s="2">
        <f t="shared" si="22"/>
        <v>58.566400000000002</v>
      </c>
      <c r="H1003" s="2">
        <f t="shared" si="19"/>
        <v>0.21000000000003638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72329.509999999995</v>
      </c>
      <c r="D1004" s="1">
        <f>BILANCA!E26</f>
        <v>71848.05</v>
      </c>
      <c r="E1004" s="1">
        <v>0</v>
      </c>
      <c r="F1004" s="1">
        <v>0</v>
      </c>
      <c r="G1004" s="2">
        <f t="shared" si="22"/>
        <v>4536.5378099999998</v>
      </c>
      <c r="H1004" s="2">
        <f t="shared" si="19"/>
        <v>0.54000000000814907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248168.48</v>
      </c>
      <c r="D1006" s="1">
        <f>BILANCA!E28</f>
        <v>248168.48</v>
      </c>
      <c r="E1006" s="1">
        <v>0</v>
      </c>
      <c r="F1006" s="1">
        <v>0</v>
      </c>
      <c r="G1006" s="2">
        <f t="shared" si="22"/>
        <v>17123.625120000001</v>
      </c>
      <c r="H1006" s="2">
        <f t="shared" si="19"/>
        <v>0.96000000002095476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38.029999999999973</v>
      </c>
      <c r="D1007" s="1">
        <f>BILANCA!E29</f>
        <v>25.350000000000023</v>
      </c>
      <c r="E1007" s="1">
        <v>0</v>
      </c>
      <c r="F1007" s="1">
        <v>0</v>
      </c>
      <c r="G1007" s="2">
        <f t="shared" si="22"/>
        <v>2.1295200000000003</v>
      </c>
      <c r="H1007" s="2">
        <f t="shared" si="19"/>
        <v>0.37999999999999545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388.38</v>
      </c>
      <c r="D1008" s="1">
        <f>BILANCA!E30</f>
        <v>388.38</v>
      </c>
      <c r="E1008" s="1">
        <v>0</v>
      </c>
      <c r="F1008" s="1">
        <v>0</v>
      </c>
      <c r="G1008" s="2">
        <f t="shared" si="22"/>
        <v>29.128500000000003</v>
      </c>
      <c r="H1008" s="2">
        <f t="shared" si="19"/>
        <v>0.75999999999999091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350.35</v>
      </c>
      <c r="D1012" s="1">
        <f>BILANCA!E34</f>
        <v>363.03</v>
      </c>
      <c r="E1012" s="1">
        <v>0</v>
      </c>
      <c r="F1012" s="1">
        <v>0</v>
      </c>
      <c r="G1012" s="2">
        <f t="shared" si="22"/>
        <v>31.215890000000002</v>
      </c>
      <c r="H1012" s="2">
        <f t="shared" si="19"/>
        <v>0.37999999999999545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4311.82</v>
      </c>
      <c r="D1013" s="1">
        <f>BILANCA!E35</f>
        <v>2898.5700000000033</v>
      </c>
      <c r="E1013" s="1">
        <v>0</v>
      </c>
      <c r="F1013" s="1">
        <v>0</v>
      </c>
      <c r="G1013" s="2">
        <f t="shared" si="22"/>
        <v>303.26880000000017</v>
      </c>
      <c r="H1013" s="2">
        <f t="shared" si="19"/>
        <v>0.6099999999969441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31683.62</v>
      </c>
      <c r="D1014" s="1">
        <f>BILANCA!E36</f>
        <v>33231.83</v>
      </c>
      <c r="E1014" s="1">
        <v>0</v>
      </c>
      <c r="F1014" s="1">
        <v>0</v>
      </c>
      <c r="G1014" s="2">
        <f t="shared" si="22"/>
        <v>3042.5656800000002</v>
      </c>
      <c r="H1014" s="2">
        <f t="shared" si="19"/>
        <v>0.5499999999992724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27371.8</v>
      </c>
      <c r="D1018" s="1">
        <f>BILANCA!E40</f>
        <v>30333.26</v>
      </c>
      <c r="E1018" s="1">
        <v>0</v>
      </c>
      <c r="F1018" s="1">
        <v>0</v>
      </c>
      <c r="G1018" s="2">
        <f t="shared" si="22"/>
        <v>3081.3411999999998</v>
      </c>
      <c r="H1018" s="2">
        <f t="shared" si="19"/>
        <v>0.45999999999912689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57424.97</v>
      </c>
      <c r="D1032" s="1">
        <f>BILANCA!E54</f>
        <v>57753.57</v>
      </c>
      <c r="E1032" s="1">
        <v>0</v>
      </c>
      <c r="F1032" s="1">
        <v>0</v>
      </c>
      <c r="G1032" s="2">
        <f t="shared" si="22"/>
        <v>8473.6733899999999</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57424.97</v>
      </c>
      <c r="D1033" s="1">
        <f>BILANCA!E55</f>
        <v>57753.57</v>
      </c>
      <c r="E1033" s="1">
        <v>0</v>
      </c>
      <c r="F1033" s="1">
        <v>0</v>
      </c>
      <c r="G1033" s="2">
        <f t="shared" si="22"/>
        <v>8646.6054999999997</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116806.04000000001</v>
      </c>
      <c r="D1046" s="1">
        <f>BILANCA!E68</f>
        <v>142005.33000000002</v>
      </c>
      <c r="E1046" s="1">
        <v>0</v>
      </c>
      <c r="F1046" s="1">
        <v>0</v>
      </c>
      <c r="G1046" s="2">
        <f t="shared" si="22"/>
        <v>25251.452100000002</v>
      </c>
      <c r="H1046" s="2">
        <f t="shared" si="19"/>
        <v>0.37000000002444722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7144.42</v>
      </c>
      <c r="D1047" s="1">
        <f>BILANCA!E69</f>
        <v>6276.98</v>
      </c>
      <c r="E1047" s="1">
        <v>0</v>
      </c>
      <c r="F1047" s="1">
        <v>0</v>
      </c>
      <c r="G1047" s="2">
        <f t="shared" si="22"/>
        <v>1260.69632</v>
      </c>
      <c r="H1047" s="2">
        <f t="shared" si="19"/>
        <v>0.44000000000050932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7144.42</v>
      </c>
      <c r="D1048" s="1">
        <f>BILANCA!E70</f>
        <v>6276.98</v>
      </c>
      <c r="E1048" s="1">
        <v>0</v>
      </c>
      <c r="F1048" s="1">
        <v>0</v>
      </c>
      <c r="G1048" s="2">
        <f t="shared" si="22"/>
        <v>1280.3947000000001</v>
      </c>
      <c r="H1048" s="2">
        <f t="shared" si="19"/>
        <v>0.44000000000050932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7144.42</v>
      </c>
      <c r="D1050" s="1">
        <f>BILANCA!E72</f>
        <v>6276.98</v>
      </c>
      <c r="E1050" s="1">
        <v>0</v>
      </c>
      <c r="F1050" s="1">
        <v>0</v>
      </c>
      <c r="G1050" s="2">
        <f t="shared" si="22"/>
        <v>1319.7914599999999</v>
      </c>
      <c r="H1050" s="2">
        <f t="shared" si="19"/>
        <v>0.44000000000050932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3200.47</v>
      </c>
      <c r="D1056" s="1">
        <f>BILANCA!E78</f>
        <v>261.41000000000003</v>
      </c>
      <c r="E1056" s="1">
        <v>0</v>
      </c>
      <c r="F1056" s="1">
        <v>0</v>
      </c>
      <c r="G1056" s="2">
        <f t="shared" si="22"/>
        <v>271.80016999999998</v>
      </c>
      <c r="H1056" s="2">
        <f t="shared" si="19"/>
        <v>0.87999999999982492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3200.47</v>
      </c>
      <c r="D1064" s="1">
        <f>BILANCA!E86</f>
        <v>261.41000000000003</v>
      </c>
      <c r="E1064" s="1">
        <v>0</v>
      </c>
      <c r="F1064" s="1">
        <v>0</v>
      </c>
      <c r="G1064" s="2">
        <f t="shared" si="22"/>
        <v>301.58649000000003</v>
      </c>
      <c r="H1064" s="2">
        <f t="shared" si="19"/>
        <v>0.87999999999982492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44828.99</v>
      </c>
      <c r="D1124" s="1">
        <f>BILANCA!E146</f>
        <v>64418.210000000006</v>
      </c>
      <c r="E1124" s="1">
        <v>0</v>
      </c>
      <c r="F1124" s="1">
        <v>0</v>
      </c>
      <c r="G1124" s="2">
        <f t="shared" si="22"/>
        <v>24486.822809999998</v>
      </c>
      <c r="H1124" s="2">
        <f t="shared" si="23"/>
        <v>0.22000000000844011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39168.449999999997</v>
      </c>
      <c r="D1127" s="1">
        <f>BILANCA!E149</f>
        <v>58018.36</v>
      </c>
      <c r="E1127" s="1">
        <v>0</v>
      </c>
      <c r="F1127" s="1">
        <v>0</v>
      </c>
      <c r="G1127" s="2">
        <f t="shared" si="22"/>
        <v>22349.544479999997</v>
      </c>
      <c r="H1127" s="2">
        <f t="shared" si="23"/>
        <v>0.80999999999767169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39168.449999999997</v>
      </c>
      <c r="D1133" s="1">
        <f>BILANCA!E155</f>
        <v>58018.36</v>
      </c>
      <c r="E1133" s="1">
        <v>0</v>
      </c>
      <c r="F1133" s="1">
        <v>0</v>
      </c>
      <c r="G1133" s="2">
        <f t="shared" si="22"/>
        <v>23280.775499999996</v>
      </c>
      <c r="H1133" s="2">
        <f t="shared" si="23"/>
        <v>0.80999999999767169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7689.19</v>
      </c>
      <c r="D1137" s="1">
        <f>BILANCA!E159</f>
        <v>8451.74</v>
      </c>
      <c r="E1137" s="1">
        <v>0</v>
      </c>
      <c r="F1137" s="1">
        <v>0</v>
      </c>
      <c r="G1137" s="2">
        <f t="shared" si="22"/>
        <v>3787.2711799999997</v>
      </c>
      <c r="H1137" s="2">
        <f t="shared" si="23"/>
        <v>0.4499999999998181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161.68</v>
      </c>
      <c r="D1138" s="1">
        <f>BILANCA!E160</f>
        <v>138.44</v>
      </c>
      <c r="E1138" s="1">
        <v>0</v>
      </c>
      <c r="F1138" s="1">
        <v>0</v>
      </c>
      <c r="G1138" s="2">
        <f t="shared" si="22"/>
        <v>67.976799999999997</v>
      </c>
      <c r="H1138" s="2">
        <f t="shared" si="23"/>
        <v>0.75999999999999091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2190.33</v>
      </c>
      <c r="D1141" s="1">
        <f>BILANCA!E163</f>
        <v>2190.33</v>
      </c>
      <c r="E1141" s="1">
        <v>0</v>
      </c>
      <c r="F1141" s="1">
        <v>0</v>
      </c>
      <c r="G1141" s="2">
        <f t="shared" si="22"/>
        <v>1038.21642</v>
      </c>
      <c r="H1141" s="2">
        <f t="shared" si="23"/>
        <v>0.65999999999985448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61632.160000000003</v>
      </c>
      <c r="D1148" s="1">
        <f>BILANCA!E170</f>
        <v>71048.73</v>
      </c>
      <c r="E1148" s="1">
        <v>0</v>
      </c>
      <c r="F1148" s="1">
        <v>0</v>
      </c>
      <c r="G1148" s="2">
        <f t="shared" si="22"/>
        <v>33615.387300000002</v>
      </c>
      <c r="H1148" s="2">
        <f t="shared" si="23"/>
        <v>0.430000000007567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61632.160000000003</v>
      </c>
      <c r="D1151" s="1">
        <f>BILANCA!E173</f>
        <v>71048.73</v>
      </c>
      <c r="E1151" s="1">
        <v>0</v>
      </c>
      <c r="F1151" s="1">
        <v>0</v>
      </c>
      <c r="G1151" s="2">
        <f t="shared" si="22"/>
        <v>34226.576159999997</v>
      </c>
      <c r="H1151" s="2">
        <f t="shared" si="23"/>
        <v>0.430000000007567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1078478.1299999999</v>
      </c>
      <c r="D1152" s="1">
        <f>BILANCA!E175</f>
        <v>1082754.9099999999</v>
      </c>
      <c r="E1152" s="1">
        <v>0</v>
      </c>
      <c r="F1152" s="1">
        <v>0</v>
      </c>
      <c r="G1152" s="2">
        <f t="shared" si="22"/>
        <v>548233.96354999999</v>
      </c>
      <c r="H1152" s="2">
        <f t="shared" si="23"/>
        <v>0.21999999997206032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66348.87</v>
      </c>
      <c r="D1153" s="1">
        <f>BILANCA!E176</f>
        <v>77318.080000000002</v>
      </c>
      <c r="E1153" s="1">
        <v>0</v>
      </c>
      <c r="F1153" s="1">
        <v>0</v>
      </c>
      <c r="G1153" s="2">
        <f t="shared" si="22"/>
        <v>37567.455100000006</v>
      </c>
      <c r="H1153" s="2">
        <f t="shared" si="23"/>
        <v>0.21000000000640284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66348.87</v>
      </c>
      <c r="D1154" s="1">
        <f>BILANCA!E177</f>
        <v>77318.080000000002</v>
      </c>
      <c r="E1154" s="1">
        <v>0</v>
      </c>
      <c r="F1154" s="1">
        <v>0</v>
      </c>
      <c r="G1154" s="2">
        <f t="shared" si="22"/>
        <v>37788.440130000003</v>
      </c>
      <c r="H1154" s="2">
        <f t="shared" si="23"/>
        <v>0.21000000000640284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59957.17</v>
      </c>
      <c r="D1155" s="1">
        <f>BILANCA!E178</f>
        <v>66389.39</v>
      </c>
      <c r="E1155" s="1">
        <v>0</v>
      </c>
      <c r="F1155" s="1">
        <v>0</v>
      </c>
      <c r="G1155" s="2">
        <f t="shared" si="22"/>
        <v>33150.583399999996</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5019.3100000000004</v>
      </c>
      <c r="D1156" s="1">
        <f>BILANCA!E179</f>
        <v>9641.3799999999992</v>
      </c>
      <c r="E1156" s="1">
        <v>0</v>
      </c>
      <c r="F1156" s="1">
        <v>0</v>
      </c>
      <c r="G1156" s="2">
        <f t="shared" si="22"/>
        <v>4204.2581099999998</v>
      </c>
      <c r="H1156" s="2">
        <f t="shared" si="23"/>
        <v>0.68999999999959982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33.590000000000003</v>
      </c>
      <c r="D1157" s="1">
        <f>BILANCA!E180</f>
        <v>36.68</v>
      </c>
      <c r="E1157" s="1">
        <v>0</v>
      </c>
      <c r="F1157" s="1">
        <v>0</v>
      </c>
      <c r="G1157" s="2">
        <f t="shared" si="22"/>
        <v>18.609299999999998</v>
      </c>
      <c r="H1157" s="2">
        <f t="shared" si="23"/>
        <v>0.72999999999999687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33.590000000000003</v>
      </c>
      <c r="D1160" s="1">
        <f>BILANCA!E183</f>
        <v>36.68</v>
      </c>
      <c r="E1160" s="1">
        <v>0</v>
      </c>
      <c r="F1160" s="1">
        <v>0</v>
      </c>
      <c r="G1160" s="2">
        <f t="shared" si="22"/>
        <v>18.930149999999998</v>
      </c>
      <c r="H1160" s="2">
        <f t="shared" si="23"/>
        <v>0.72999999999999687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1338.8</v>
      </c>
      <c r="D1165" s="1">
        <f>BILANCA!E188</f>
        <v>1250.6300000000001</v>
      </c>
      <c r="E1165" s="1">
        <v>0</v>
      </c>
      <c r="F1165" s="1">
        <v>0</v>
      </c>
      <c r="G1165" s="2">
        <f t="shared" si="22"/>
        <v>698.89092000000005</v>
      </c>
      <c r="H1165" s="2">
        <f t="shared" si="23"/>
        <v>0.56999999999993634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1012129.2599999999</v>
      </c>
      <c r="D1214" s="1">
        <f>BILANCA!E237</f>
        <v>1005436.83</v>
      </c>
      <c r="E1214" s="1">
        <v>0</v>
      </c>
      <c r="F1214" s="1">
        <v>0</v>
      </c>
      <c r="G1214" s="2">
        <f t="shared" si="22"/>
        <v>698313.67452</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959872.83</v>
      </c>
      <c r="D1215" s="1">
        <f>BILANCA!E238</f>
        <v>941140.65</v>
      </c>
      <c r="E1215" s="1">
        <v>0</v>
      </c>
      <c r="F1215" s="1">
        <v>0</v>
      </c>
      <c r="G1215" s="2">
        <f t="shared" si="22"/>
        <v>659379.75815999997</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959872.83</v>
      </c>
      <c r="D1216" s="1">
        <f>BILANCA!E239</f>
        <v>941140.65</v>
      </c>
      <c r="E1216" s="1">
        <v>0</v>
      </c>
      <c r="F1216" s="1">
        <v>0</v>
      </c>
      <c r="G1216" s="2">
        <f t="shared" si="22"/>
        <v>662221.91229000012</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957780.49</v>
      </c>
      <c r="D1217" s="1">
        <f>BILANCA!E240</f>
        <v>941012.68</v>
      </c>
      <c r="E1217" s="1">
        <v>0</v>
      </c>
      <c r="F1217" s="1">
        <v>0</v>
      </c>
      <c r="G1217" s="2">
        <f t="shared" si="22"/>
        <v>664514.56890000007</v>
      </c>
      <c r="H1217" s="2">
        <f t="shared" si="23"/>
        <v>0.80999999993946403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2092.34</v>
      </c>
      <c r="D1218" s="1">
        <f>BILANCA!E241</f>
        <v>127.97</v>
      </c>
      <c r="E1218" s="1">
        <v>0</v>
      </c>
      <c r="F1218" s="1">
        <v>0</v>
      </c>
      <c r="G1218" s="2">
        <f t="shared" si="22"/>
        <v>551.84580000000005</v>
      </c>
      <c r="H1218" s="2">
        <f t="shared" si="23"/>
        <v>0.37000000000014666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4307.34</v>
      </c>
      <c r="D1222" s="1">
        <f>BILANCA!E245</f>
        <v>-1051.8</v>
      </c>
      <c r="E1222" s="1">
        <v>0</v>
      </c>
      <c r="F1222" s="1">
        <v>0</v>
      </c>
      <c r="G1222" s="2">
        <f t="shared" si="22"/>
        <v>526.69386000000009</v>
      </c>
      <c r="H1222" s="2">
        <f t="shared" si="23"/>
        <v>0.54000000000019099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4307.34</v>
      </c>
      <c r="D1223" s="1">
        <f>BILANCA!E246</f>
        <v>0</v>
      </c>
      <c r="E1223" s="1">
        <v>0</v>
      </c>
      <c r="F1223" s="1">
        <v>0</v>
      </c>
      <c r="G1223" s="2">
        <f t="shared" si="22"/>
        <v>1033.7616</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4307.34</v>
      </c>
      <c r="D1224" s="1">
        <f>BILANCA!E247</f>
        <v>0</v>
      </c>
      <c r="E1224" s="1">
        <v>0</v>
      </c>
      <c r="F1224" s="1">
        <v>0</v>
      </c>
      <c r="G1224" s="2">
        <f t="shared" si="22"/>
        <v>1038.0689400000001</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1051.8</v>
      </c>
      <c r="E1227" s="1">
        <v>0</v>
      </c>
      <c r="F1227" s="1">
        <v>0</v>
      </c>
      <c r="G1227" s="2">
        <f t="shared" si="22"/>
        <v>513.27839999999992</v>
      </c>
      <c r="H1227" s="2">
        <f t="shared" si="23"/>
        <v>0.20000000000004547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1051.8</v>
      </c>
      <c r="E1228" s="1">
        <v>0</v>
      </c>
      <c r="F1228" s="1">
        <v>0</v>
      </c>
      <c r="G1228" s="2">
        <f t="shared" si="22"/>
        <v>515.38199999999995</v>
      </c>
      <c r="H1228" s="2">
        <f t="shared" si="23"/>
        <v>0.20000000000004547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47949.09</v>
      </c>
      <c r="D1232" s="1">
        <f>BILANCA!E255</f>
        <v>65347.98</v>
      </c>
      <c r="E1232" s="1">
        <v>0</v>
      </c>
      <c r="F1232" s="1">
        <v>0</v>
      </c>
      <c r="G1232" s="2">
        <f t="shared" si="22"/>
        <v>44482.617449999998</v>
      </c>
      <c r="H1232" s="2">
        <f t="shared" si="23"/>
        <v>0.10999999999330612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20685.73</v>
      </c>
      <c r="D1236" s="1">
        <f>BILANCA!E259</f>
        <v>470.86</v>
      </c>
      <c r="E1236" s="1">
        <v>0</v>
      </c>
      <c r="F1236" s="1">
        <v>0</v>
      </c>
      <c r="G1236" s="2">
        <f t="shared" si="22"/>
        <v>5471.74485</v>
      </c>
      <c r="H1236" s="2">
        <f t="shared" si="23"/>
        <v>0.41000000000042292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20685.73</v>
      </c>
      <c r="D1237" s="1">
        <f>BILANCA!E260</f>
        <v>470.86</v>
      </c>
      <c r="E1237" s="1">
        <v>0</v>
      </c>
      <c r="F1237" s="1">
        <v>0</v>
      </c>
      <c r="G1237" s="2">
        <f t="shared" si="22"/>
        <v>5493.3723</v>
      </c>
      <c r="H1237" s="2">
        <f t="shared" si="23"/>
        <v>0.41000000000042292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47019.32</v>
      </c>
      <c r="D1240" s="1">
        <f>BILANCA!E264</f>
        <v>66608.539999999994</v>
      </c>
      <c r="E1240" s="1">
        <v>0</v>
      </c>
      <c r="F1240" s="1">
        <v>0</v>
      </c>
      <c r="G1240" s="2">
        <f t="shared" si="22"/>
        <v>46320.754799999995</v>
      </c>
      <c r="H1240" s="2">
        <f t="shared" si="23"/>
        <v>0.7800000000061118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3200.47</v>
      </c>
      <c r="D1244" s="1">
        <f>BILANCA!E268</f>
        <v>261.41000000000003</v>
      </c>
      <c r="E1244" s="1">
        <v>0</v>
      </c>
      <c r="F1244" s="1">
        <v>0</v>
      </c>
      <c r="G1244" s="2">
        <f t="shared" si="24"/>
        <v>971.7786900000001</v>
      </c>
      <c r="H1244" s="2">
        <f t="shared" si="23"/>
        <v>0.87999999999982492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1773.57</v>
      </c>
      <c r="D1263" s="1">
        <f>BILANCA!E287</f>
        <v>1558.42</v>
      </c>
      <c r="E1263" s="1">
        <v>0</v>
      </c>
      <c r="F1263" s="1">
        <v>0</v>
      </c>
      <c r="G1263" s="2">
        <f t="shared" si="24"/>
        <v>1369.3148000000001</v>
      </c>
      <c r="H1263" s="2">
        <f t="shared" si="23"/>
        <v>0.85000000000013642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64575.3</v>
      </c>
      <c r="D1264" s="1">
        <f>BILANCA!E288</f>
        <v>75759.66</v>
      </c>
      <c r="E1264" s="1">
        <v>0</v>
      </c>
      <c r="F1264" s="1">
        <v>0</v>
      </c>
      <c r="G1264" s="2">
        <f t="shared" si="24"/>
        <v>60722.588220000005</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1338.8</v>
      </c>
      <c r="D1278" s="1">
        <f>BILANCA!E302</f>
        <v>1250.6300000000001</v>
      </c>
      <c r="E1278" s="1">
        <v>0</v>
      </c>
      <c r="F1278" s="1">
        <v>0</v>
      </c>
      <c r="G1278" s="2">
        <f t="shared" si="24"/>
        <v>1132.8177000000001</v>
      </c>
      <c r="H1278" s="2">
        <f t="shared" si="23"/>
        <v>0.56999999999993634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813024.78</v>
      </c>
      <c r="D1408" s="1">
        <f>'RAS-funkcijski'!E114</f>
        <v>973149.07</v>
      </c>
      <c r="E1408" s="1">
        <v>0</v>
      </c>
      <c r="F1408" s="1">
        <v>0</v>
      </c>
      <c r="G1408" s="2">
        <f t="shared" si="24"/>
        <v>303525.52120000002</v>
      </c>
      <c r="H1408" s="2">
        <f t="shared" si="27"/>
        <v>0.28999999992083758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772078</v>
      </c>
      <c r="D1409" s="1">
        <f>'RAS-funkcijski'!E115</f>
        <v>927614.33</v>
      </c>
      <c r="E1409" s="1">
        <v>0</v>
      </c>
      <c r="F1409" s="1">
        <v>0</v>
      </c>
      <c r="G1409" s="2">
        <f t="shared" si="24"/>
        <v>291631.03925999999</v>
      </c>
      <c r="H1409" s="2">
        <f t="shared" si="27"/>
        <v>0.32999999995809048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772078</v>
      </c>
      <c r="D1411" s="1">
        <f>'RAS-funkcijski'!E117</f>
        <v>927614.33</v>
      </c>
      <c r="E1411" s="1">
        <v>0</v>
      </c>
      <c r="F1411" s="1">
        <v>0</v>
      </c>
      <c r="G1411" s="2">
        <f t="shared" si="24"/>
        <v>296885.65257999999</v>
      </c>
      <c r="H1411" s="2">
        <f t="shared" si="27"/>
        <v>0.32999999995809048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40754.86</v>
      </c>
      <c r="D1420" s="1">
        <f>'RAS-funkcijski'!E126</f>
        <v>45534.74</v>
      </c>
      <c r="E1420" s="1">
        <v>0</v>
      </c>
      <c r="F1420" s="1">
        <v>0</v>
      </c>
      <c r="G1420" s="2">
        <f t="shared" si="24"/>
        <v>16082.569479999998</v>
      </c>
      <c r="H1420" s="2">
        <f t="shared" si="27"/>
        <v>0.40000000000145519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191.92</v>
      </c>
      <c r="D1422" s="1">
        <f>'RAS-funkcijski'!E128</f>
        <v>0</v>
      </c>
      <c r="E1422" s="1">
        <v>0</v>
      </c>
      <c r="F1422" s="1">
        <v>0</v>
      </c>
      <c r="G1422" s="2">
        <f t="shared" si="24"/>
        <v>23.798079999999999</v>
      </c>
      <c r="H1422" s="2">
        <f t="shared" si="27"/>
        <v>8.0000000000012506E-2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813024.78</v>
      </c>
      <c r="D1435" s="13">
        <f>'RAS-funkcijski'!E141</f>
        <v>973149.07</v>
      </c>
      <c r="E1435" s="13">
        <v>0</v>
      </c>
      <c r="F1435" s="13">
        <v>0</v>
      </c>
      <c r="G1435" s="14">
        <f t="shared" si="24"/>
        <v>378027.24004</v>
      </c>
      <c r="H1435" s="14">
        <f t="shared" si="27"/>
        <v>0.28999999992083758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269.66000000000003</v>
      </c>
      <c r="D1469" s="1">
        <f>'P-VRIO'!E38</f>
        <v>269.66000000000003</v>
      </c>
      <c r="E1469" s="1">
        <v>0</v>
      </c>
      <c r="F1469" s="1">
        <v>0</v>
      </c>
      <c r="G1469" s="2">
        <f t="shared" si="24"/>
        <v>27.505320000000005</v>
      </c>
      <c r="H1469" s="2">
        <f t="shared" si="27"/>
        <v>0.67999999999994998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269.66000000000003</v>
      </c>
      <c r="D1470" s="1">
        <f>'P-VRIO'!E39</f>
        <v>269.66000000000003</v>
      </c>
      <c r="E1470" s="1">
        <v>0</v>
      </c>
      <c r="F1470" s="1">
        <v>0</v>
      </c>
      <c r="G1470" s="2">
        <f t="shared" si="24"/>
        <v>28.314300000000006</v>
      </c>
      <c r="H1470" s="2">
        <f t="shared" si="27"/>
        <v>0.67999999999994998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269.66000000000003</v>
      </c>
      <c r="D1471" s="1">
        <f>'P-VRIO'!E40</f>
        <v>269.66000000000003</v>
      </c>
      <c r="E1471" s="1">
        <v>0</v>
      </c>
      <c r="F1471" s="1">
        <v>0</v>
      </c>
      <c r="G1471" s="2">
        <f t="shared" si="24"/>
        <v>29.123280000000001</v>
      </c>
      <c r="H1471" s="2">
        <f t="shared" si="27"/>
        <v>0.67999999999994998</v>
      </c>
      <c r="I1471" s="10">
        <f t="shared" ref="I1471:I1474" si="32">G1471*H1471</f>
        <v>19.803830399998542</v>
      </c>
      <c r="J1471" s="2">
        <f>IF(AND(Skriveni!C1471&lt;&gt;0,Skriveni!D1471&lt;&gt;0),1,0)</f>
        <v>1</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66348.87</v>
      </c>
      <c r="D1480" s="6"/>
      <c r="E1480" s="6">
        <v>0</v>
      </c>
      <c r="F1480" s="6">
        <v>0</v>
      </c>
      <c r="G1480" s="7">
        <f t="shared" ref="G1480:G1580" si="34">B1480/1000*C1480</f>
        <v>66.348869999999991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992085.35</v>
      </c>
      <c r="D1481" s="1">
        <v>0</v>
      </c>
      <c r="E1481" s="1">
        <v>0</v>
      </c>
      <c r="F1481" s="1">
        <v>0</v>
      </c>
      <c r="G1481" s="2">
        <f t="shared" si="34"/>
        <v>1984.1706999999999</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985945.48</v>
      </c>
      <c r="D1483" s="1">
        <v>0</v>
      </c>
      <c r="E1483" s="1">
        <v>0</v>
      </c>
      <c r="F1483" s="1">
        <v>0</v>
      </c>
      <c r="G1483" s="2">
        <f t="shared" si="34"/>
        <v>3943.7819199999999</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835054.42</v>
      </c>
      <c r="D1484" s="1">
        <v>0</v>
      </c>
      <c r="E1484" s="1">
        <v>0</v>
      </c>
      <c r="F1484" s="1">
        <v>0</v>
      </c>
      <c r="G1484" s="2">
        <f t="shared" si="34"/>
        <v>4175.2721000000001</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139436.35999999999</v>
      </c>
      <c r="D1485" s="1">
        <v>0</v>
      </c>
      <c r="E1485" s="1">
        <v>0</v>
      </c>
      <c r="F1485" s="1">
        <v>0</v>
      </c>
      <c r="G1485" s="2">
        <f t="shared" si="34"/>
        <v>836.61815999999999</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519.94000000000005</v>
      </c>
      <c r="D1486" s="1">
        <v>0</v>
      </c>
      <c r="E1486" s="1">
        <v>0</v>
      </c>
      <c r="F1486" s="1">
        <v>0</v>
      </c>
      <c r="G1486" s="2">
        <f t="shared" si="34"/>
        <v>3.6395800000000005</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5749.68</v>
      </c>
      <c r="D1489" s="1">
        <v>0</v>
      </c>
      <c r="E1489" s="1">
        <v>0</v>
      </c>
      <c r="F1489" s="1">
        <v>0</v>
      </c>
      <c r="G1489" s="2">
        <f t="shared" si="34"/>
        <v>57.496800000000007</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5185.08</v>
      </c>
      <c r="D1491" s="1">
        <v>0</v>
      </c>
      <c r="E1491" s="1">
        <v>0</v>
      </c>
      <c r="F1491" s="1">
        <v>0</v>
      </c>
      <c r="G1491" s="2">
        <f t="shared" si="34"/>
        <v>62.220959999999998</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6139.87</v>
      </c>
      <c r="D1492" s="1">
        <v>0</v>
      </c>
      <c r="E1492" s="1">
        <v>0</v>
      </c>
      <c r="F1492" s="1">
        <v>0</v>
      </c>
      <c r="G1492" s="2">
        <f t="shared" si="34"/>
        <v>79.818309999999997</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981116.14</v>
      </c>
      <c r="D1499" s="1">
        <v>0</v>
      </c>
      <c r="E1499" s="1">
        <v>0</v>
      </c>
      <c r="F1499" s="1">
        <v>0</v>
      </c>
      <c r="G1499" s="2">
        <f t="shared" si="34"/>
        <v>19622.322800000002</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974976.27</v>
      </c>
      <c r="D1501" s="1">
        <v>0</v>
      </c>
      <c r="E1501" s="1">
        <v>0</v>
      </c>
      <c r="F1501" s="1">
        <v>0</v>
      </c>
      <c r="G1501" s="2">
        <f t="shared" si="34"/>
        <v>21449.477940000001</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826120.94</v>
      </c>
      <c r="D1502" s="1">
        <v>0</v>
      </c>
      <c r="E1502" s="1">
        <v>0</v>
      </c>
      <c r="F1502" s="1">
        <v>0</v>
      </c>
      <c r="G1502" s="2">
        <f t="shared" si="34"/>
        <v>19000.781619999998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134814.29</v>
      </c>
      <c r="D1503" s="1">
        <v>0</v>
      </c>
      <c r="E1503" s="1">
        <v>0</v>
      </c>
      <c r="F1503" s="1">
        <v>0</v>
      </c>
      <c r="G1503" s="2">
        <f t="shared" si="34"/>
        <v>3235.5429600000002</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516.85</v>
      </c>
      <c r="D1504" s="1">
        <v>0</v>
      </c>
      <c r="E1504" s="1">
        <v>0</v>
      </c>
      <c r="F1504" s="1">
        <v>0</v>
      </c>
      <c r="G1504" s="2">
        <f t="shared" si="34"/>
        <v>12.921250000000001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5749.68</v>
      </c>
      <c r="D1507" s="1">
        <v>0</v>
      </c>
      <c r="E1507" s="1">
        <v>0</v>
      </c>
      <c r="F1507" s="1">
        <v>0</v>
      </c>
      <c r="G1507" s="2">
        <f t="shared" si="34"/>
        <v>160.99104</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7774.51</v>
      </c>
      <c r="D1509" s="1">
        <v>0</v>
      </c>
      <c r="E1509" s="1">
        <v>0</v>
      </c>
      <c r="F1509" s="1">
        <v>0</v>
      </c>
      <c r="G1509" s="2">
        <f t="shared" si="34"/>
        <v>233.2353</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6139.87</v>
      </c>
      <c r="D1510" s="1">
        <v>0</v>
      </c>
      <c r="E1510" s="1">
        <v>0</v>
      </c>
      <c r="F1510" s="1">
        <v>0</v>
      </c>
      <c r="G1510" s="2">
        <f t="shared" si="34"/>
        <v>190.33597</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77318.079999999958</v>
      </c>
      <c r="D1517" s="1">
        <v>0</v>
      </c>
      <c r="E1517" s="1">
        <v>0</v>
      </c>
      <c r="F1517" s="1">
        <v>0</v>
      </c>
      <c r="G1517" s="2">
        <f t="shared" si="34"/>
        <v>2938.0870399999985</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77318.080000000002</v>
      </c>
      <c r="D1576" s="1">
        <v>0</v>
      </c>
      <c r="E1576" s="1">
        <v>0</v>
      </c>
      <c r="F1576" s="1">
        <v>0</v>
      </c>
      <c r="G1576" s="2">
        <f t="shared" si="34"/>
        <v>7499.85376</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77318.080000000002</v>
      </c>
      <c r="D1578" s="1">
        <v>0</v>
      </c>
      <c r="E1578" s="1">
        <v>0</v>
      </c>
      <c r="F1578" s="1">
        <v>0</v>
      </c>
      <c r="G1578" s="2">
        <f t="shared" si="34"/>
        <v>7654.4899200000009</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8344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797134.47000000009</v>
      </c>
      <c r="I16" s="170">
        <f>'PR-RAS'!E6</f>
        <v>967789.93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792211.29999999993</v>
      </c>
      <c r="I17" s="170">
        <f>'PR-RAS'!E151</f>
        <v>967009.2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4307.3400000001784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1051.799999999901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961672.09000000008</v>
      </c>
      <c r="I20" s="173">
        <f>BILANCA!E7</f>
        <v>940749.58000000007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116806.04000000001</v>
      </c>
      <c r="I21" s="175">
        <f>BILANCA!E68</f>
        <v>142005.33000000002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66348.87</v>
      </c>
      <c r="I22" s="175">
        <f>BILANCA!E176</f>
        <v>77318.080000000002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1012129.2599999999</v>
      </c>
      <c r="I23" s="177">
        <f>BILANCA!E237</f>
        <v>1005436.83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813024.78</v>
      </c>
      <c r="I27" s="175">
        <f>'RAS-funkcijski'!E114</f>
        <v>973149.07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813024.78</v>
      </c>
      <c r="I28" s="179">
        <f>'RAS-funkcijski'!E141</f>
        <v>973149.07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269.66000000000003</v>
      </c>
      <c r="I31" s="175">
        <f>'P-VRIO'!E38</f>
        <v>269.66000000000003</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66348.87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77318.079999999958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77318.080000000002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797134.47000000009</v>
      </c>
      <c r="E6" s="51">
        <f>E7+E44+E50+E82+E106+E124+E133+E139</f>
        <v>967789.93</v>
      </c>
      <c r="F6" s="52">
        <f t="shared" ref="F6:F131" si="0">IF(D6&lt;&gt;0,IF(E6/D6&gt;=100,"&gt;&gt;100",E6/D6*100),"-")</f>
        <v>121.40861629029791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696661.28</v>
      </c>
      <c r="E50" s="51">
        <f>E51+E54+E59+E62+E65+E68+E71+E74+E77</f>
        <v>876696.56</v>
      </c>
      <c r="F50" s="52">
        <f t="shared" si="0"/>
        <v>125.8425845053424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696661.28</v>
      </c>
      <c r="E68" s="51">
        <f t="shared" si="15"/>
        <v>876696.56</v>
      </c>
      <c r="F68" s="52">
        <f t="shared" si="0"/>
        <v>125.8425845053424</v>
      </c>
    </row>
    <row r="69" spans="1:6" ht="12.75" customHeight="1" x14ac:dyDescent="0.2">
      <c r="A69" s="53" t="s">
        <v>184</v>
      </c>
      <c r="B69" s="85" t="s">
        <v>185</v>
      </c>
      <c r="C69" s="50" t="s">
        <v>184</v>
      </c>
      <c r="D69" s="242">
        <v>687285.02</v>
      </c>
      <c r="E69" s="242">
        <v>869136.51</v>
      </c>
      <c r="F69" s="52">
        <f t="shared" si="0"/>
        <v>126.45939962433634</v>
      </c>
    </row>
    <row r="70" spans="1:6" ht="24" x14ac:dyDescent="0.2">
      <c r="A70" s="53" t="s">
        <v>186</v>
      </c>
      <c r="B70" s="85" t="s">
        <v>187</v>
      </c>
      <c r="C70" s="50" t="s">
        <v>186</v>
      </c>
      <c r="D70" s="242">
        <v>9376.26</v>
      </c>
      <c r="E70" s="242">
        <v>7560.05</v>
      </c>
      <c r="F70" s="52">
        <f t="shared" si="0"/>
        <v>80.629696702096581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0.24</v>
      </c>
      <c r="E82" s="51">
        <f t="shared" si="19"/>
        <v>3.34</v>
      </c>
      <c r="F82" s="52">
        <f t="shared" si="0"/>
        <v>1391.6666666666665</v>
      </c>
    </row>
    <row r="83" spans="1:6" ht="12.75" customHeight="1" x14ac:dyDescent="0.2">
      <c r="A83" s="53">
        <v>641</v>
      </c>
      <c r="B83" s="85" t="s">
        <v>212</v>
      </c>
      <c r="C83" s="50" t="s">
        <v>213</v>
      </c>
      <c r="D83" s="51">
        <f t="shared" ref="D83:E83" si="20">SUM(D84:D90)</f>
        <v>0.24</v>
      </c>
      <c r="E83" s="51">
        <f t="shared" si="20"/>
        <v>3.34</v>
      </c>
      <c r="F83" s="52">
        <f t="shared" si="0"/>
        <v>1391.6666666666665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0.24</v>
      </c>
      <c r="E85" s="242">
        <v>3.34</v>
      </c>
      <c r="F85" s="52">
        <f t="shared" si="0"/>
        <v>1391.6666666666665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3428.04</v>
      </c>
      <c r="E106" s="51">
        <f t="shared" si="23"/>
        <v>2487.5500000000002</v>
      </c>
      <c r="F106" s="52">
        <f t="shared" si="0"/>
        <v>72.564789208994057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3428.04</v>
      </c>
      <c r="E112" s="51">
        <f t="shared" si="25"/>
        <v>2487.5500000000002</v>
      </c>
      <c r="F112" s="52">
        <f t="shared" si="0"/>
        <v>72.564789208994057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3428.04</v>
      </c>
      <c r="E117" s="242">
        <v>2487.5500000000002</v>
      </c>
      <c r="F117" s="52">
        <f t="shared" si="0"/>
        <v>72.564789208994057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34881.869999999995</v>
      </c>
      <c r="E124" s="51">
        <f t="shared" si="27"/>
        <v>24438.69</v>
      </c>
      <c r="F124" s="52">
        <f t="shared" si="0"/>
        <v>70.061295452336708</v>
      </c>
    </row>
    <row r="125" spans="1:6" ht="12.75" customHeight="1" x14ac:dyDescent="0.2">
      <c r="A125" s="53">
        <v>661</v>
      </c>
      <c r="B125" s="86" t="s">
        <v>296</v>
      </c>
      <c r="C125" s="50" t="s">
        <v>297</v>
      </c>
      <c r="D125" s="51">
        <f t="shared" ref="D125:E125" si="28">SUM(D126:D127)</f>
        <v>34881.869999999995</v>
      </c>
      <c r="E125" s="51">
        <f t="shared" si="28"/>
        <v>24188.69</v>
      </c>
      <c r="F125" s="52">
        <f t="shared" si="0"/>
        <v>69.344590757318926</v>
      </c>
    </row>
    <row r="126" spans="1:6" ht="12.75" customHeight="1" x14ac:dyDescent="0.2">
      <c r="A126" s="53">
        <v>6614</v>
      </c>
      <c r="B126" s="86" t="s">
        <v>298</v>
      </c>
      <c r="C126" s="50" t="s">
        <v>299</v>
      </c>
      <c r="D126" s="242">
        <v>67.099999999999994</v>
      </c>
      <c r="E126" s="242">
        <v>300</v>
      </c>
      <c r="F126" s="52">
        <f t="shared" si="0"/>
        <v>447.09388971684058</v>
      </c>
    </row>
    <row r="127" spans="1:6" ht="12.75" customHeight="1" x14ac:dyDescent="0.2">
      <c r="A127" s="53">
        <v>6615</v>
      </c>
      <c r="B127" s="86" t="s">
        <v>300</v>
      </c>
      <c r="C127" s="50" t="s">
        <v>301</v>
      </c>
      <c r="D127" s="242">
        <v>34814.769999999997</v>
      </c>
      <c r="E127" s="242">
        <v>23888.69</v>
      </c>
      <c r="F127" s="52">
        <f t="shared" si="0"/>
        <v>68.616538325544013</v>
      </c>
    </row>
    <row r="128" spans="1:6" ht="24" x14ac:dyDescent="0.2">
      <c r="A128" s="53">
        <v>663</v>
      </c>
      <c r="B128" s="231" t="s">
        <v>302</v>
      </c>
      <c r="C128" s="50" t="s">
        <v>303</v>
      </c>
      <c r="D128" s="51">
        <f t="shared" ref="D128:E128" si="29">SUM(D129:D132)</f>
        <v>0</v>
      </c>
      <c r="E128" s="51">
        <f t="shared" si="29"/>
        <v>250</v>
      </c>
      <c r="F128" s="52" t="str">
        <f t="shared" si="0"/>
        <v>-</v>
      </c>
    </row>
    <row r="129" spans="1:6" ht="12.75" customHeight="1" x14ac:dyDescent="0.2">
      <c r="A129" s="53">
        <v>6631</v>
      </c>
      <c r="B129" s="86" t="s">
        <v>304</v>
      </c>
      <c r="C129" s="50" t="s">
        <v>305</v>
      </c>
      <c r="D129" s="242">
        <v>0</v>
      </c>
      <c r="E129" s="242">
        <v>250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61463.040000000001</v>
      </c>
      <c r="E133" s="51">
        <f t="shared" si="30"/>
        <v>63463.79</v>
      </c>
      <c r="F133" s="52">
        <f t="shared" ref="F133:F223" si="31">IF(D133&lt;&gt;0,IF(E133/D133&gt;=100,"&gt;&gt;100",E133/D133*100),"-")</f>
        <v>103.25520833333333</v>
      </c>
    </row>
    <row r="134" spans="1:6" ht="24" x14ac:dyDescent="0.2">
      <c r="A134" s="53">
        <v>671</v>
      </c>
      <c r="B134" s="232" t="s">
        <v>314</v>
      </c>
      <c r="C134" s="50" t="s">
        <v>315</v>
      </c>
      <c r="D134" s="51">
        <f t="shared" ref="D134:E134" si="32">SUM(D135:D137)</f>
        <v>61463.040000000001</v>
      </c>
      <c r="E134" s="51">
        <f t="shared" si="32"/>
        <v>63463.79</v>
      </c>
      <c r="F134" s="52">
        <f t="shared" si="31"/>
        <v>103.25520833333333</v>
      </c>
    </row>
    <row r="135" spans="1:6" ht="12.75" customHeight="1" x14ac:dyDescent="0.2">
      <c r="A135" s="53">
        <v>6711</v>
      </c>
      <c r="B135" s="85" t="s">
        <v>316</v>
      </c>
      <c r="C135" s="50" t="s">
        <v>317</v>
      </c>
      <c r="D135" s="242">
        <v>60842.3</v>
      </c>
      <c r="E135" s="242">
        <v>61338.79</v>
      </c>
      <c r="F135" s="52">
        <f t="shared" si="31"/>
        <v>100.81602766496336</v>
      </c>
    </row>
    <row r="136" spans="1:6" ht="24" x14ac:dyDescent="0.2">
      <c r="A136" s="53">
        <v>6712</v>
      </c>
      <c r="B136" s="232" t="s">
        <v>318</v>
      </c>
      <c r="C136" s="50" t="s">
        <v>319</v>
      </c>
      <c r="D136" s="242">
        <v>620.74</v>
      </c>
      <c r="E136" s="242">
        <v>2125</v>
      </c>
      <c r="F136" s="52">
        <f t="shared" si="31"/>
        <v>342.33334407320297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700</v>
      </c>
      <c r="E139" s="51">
        <f t="shared" si="33"/>
        <v>700</v>
      </c>
      <c r="F139" s="52">
        <f t="shared" si="31"/>
        <v>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700</v>
      </c>
      <c r="E150" s="242">
        <v>700</v>
      </c>
      <c r="F150" s="52">
        <f t="shared" si="31"/>
        <v>100</v>
      </c>
    </row>
    <row r="151" spans="1:6" ht="12.75" customHeight="1" x14ac:dyDescent="0.2">
      <c r="A151" s="53">
        <v>3</v>
      </c>
      <c r="B151" s="85" t="s">
        <v>348</v>
      </c>
      <c r="C151" s="50" t="s">
        <v>56</v>
      </c>
      <c r="D151" s="51">
        <f t="shared" ref="D151:E151" si="35">D152+D163+D196+D215+D224+D252+D263</f>
        <v>792211.29999999993</v>
      </c>
      <c r="E151" s="51">
        <f t="shared" si="35"/>
        <v>967009.2</v>
      </c>
      <c r="F151" s="52">
        <f t="shared" si="31"/>
        <v>122.06455525186273</v>
      </c>
    </row>
    <row r="152" spans="1:6" ht="12.75" customHeight="1" x14ac:dyDescent="0.2">
      <c r="A152" s="53">
        <v>31</v>
      </c>
      <c r="B152" s="85" t="s">
        <v>349</v>
      </c>
      <c r="C152" s="50" t="s">
        <v>35</v>
      </c>
      <c r="D152" s="51">
        <f t="shared" ref="D152:E152" si="36">D153+D158+D159</f>
        <v>629618.12</v>
      </c>
      <c r="E152" s="51">
        <f t="shared" si="36"/>
        <v>821159.99</v>
      </c>
      <c r="F152" s="52">
        <f t="shared" si="31"/>
        <v>130.4219119360796</v>
      </c>
    </row>
    <row r="153" spans="1:6" ht="12.75" customHeight="1" x14ac:dyDescent="0.2">
      <c r="A153" s="53">
        <v>311</v>
      </c>
      <c r="B153" s="85" t="s">
        <v>350</v>
      </c>
      <c r="C153" s="50" t="s">
        <v>351</v>
      </c>
      <c r="D153" s="51">
        <f t="shared" ref="D153:E153" si="37">SUM(D154:D157)</f>
        <v>520852.43</v>
      </c>
      <c r="E153" s="51">
        <f t="shared" si="37"/>
        <v>681686.78</v>
      </c>
      <c r="F153" s="52">
        <f t="shared" si="31"/>
        <v>130.87906300062767</v>
      </c>
    </row>
    <row r="154" spans="1:6" ht="12.75" customHeight="1" x14ac:dyDescent="0.2">
      <c r="A154" s="53">
        <v>3111</v>
      </c>
      <c r="B154" s="85" t="s">
        <v>352</v>
      </c>
      <c r="C154" s="50" t="s">
        <v>353</v>
      </c>
      <c r="D154" s="242">
        <v>495785.75</v>
      </c>
      <c r="E154" s="242">
        <v>638690.4</v>
      </c>
      <c r="F154" s="52">
        <f t="shared" si="31"/>
        <v>128.8238720051958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2948.76</v>
      </c>
      <c r="E156" s="242">
        <v>8766.2999999999993</v>
      </c>
      <c r="F156" s="52">
        <f t="shared" si="31"/>
        <v>297.28767346274361</v>
      </c>
    </row>
    <row r="157" spans="1:6" ht="12.75" customHeight="1" x14ac:dyDescent="0.2">
      <c r="A157" s="53">
        <v>3114</v>
      </c>
      <c r="B157" s="85" t="s">
        <v>358</v>
      </c>
      <c r="C157" s="50" t="s">
        <v>359</v>
      </c>
      <c r="D157" s="242">
        <v>22117.919999999998</v>
      </c>
      <c r="E157" s="242">
        <v>34230.080000000002</v>
      </c>
      <c r="F157" s="52">
        <f t="shared" si="31"/>
        <v>154.76174974862013</v>
      </c>
    </row>
    <row r="158" spans="1:6" ht="12.75" customHeight="1" x14ac:dyDescent="0.2">
      <c r="A158" s="53">
        <v>312</v>
      </c>
      <c r="B158" s="85" t="s">
        <v>360</v>
      </c>
      <c r="C158" s="50" t="s">
        <v>361</v>
      </c>
      <c r="D158" s="242">
        <v>23131.98</v>
      </c>
      <c r="E158" s="242">
        <v>29212</v>
      </c>
      <c r="F158" s="52">
        <f t="shared" si="31"/>
        <v>126.28404485910846</v>
      </c>
    </row>
    <row r="159" spans="1:6" ht="12.75" customHeight="1" x14ac:dyDescent="0.2">
      <c r="A159" s="53">
        <v>313</v>
      </c>
      <c r="B159" s="85" t="s">
        <v>362</v>
      </c>
      <c r="C159" s="50" t="s">
        <v>363</v>
      </c>
      <c r="D159" s="51">
        <f t="shared" ref="D159:E159" si="38">SUM(D160:D162)</f>
        <v>85633.71</v>
      </c>
      <c r="E159" s="51">
        <f t="shared" si="38"/>
        <v>110261.21</v>
      </c>
      <c r="F159" s="52">
        <f t="shared" si="31"/>
        <v>128.75911834253122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85633.71</v>
      </c>
      <c r="E161" s="242">
        <v>110261.21</v>
      </c>
      <c r="F161" s="52">
        <f t="shared" si="31"/>
        <v>128.75911834253122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156738.81999999998</v>
      </c>
      <c r="E163" s="51">
        <f t="shared" si="39"/>
        <v>139329.18</v>
      </c>
      <c r="F163" s="52">
        <f t="shared" si="31"/>
        <v>88.892579387799415</v>
      </c>
    </row>
    <row r="164" spans="1:6" ht="12.75" customHeight="1" x14ac:dyDescent="0.2">
      <c r="A164" s="53">
        <v>321</v>
      </c>
      <c r="B164" s="85" t="s">
        <v>371</v>
      </c>
      <c r="C164" s="50" t="s">
        <v>372</v>
      </c>
      <c r="D164" s="51">
        <f t="shared" ref="D164:E164" si="40">SUM(D165:D168)</f>
        <v>57971.040000000001</v>
      </c>
      <c r="E164" s="51">
        <f t="shared" si="40"/>
        <v>50597.440000000002</v>
      </c>
      <c r="F164" s="52">
        <f t="shared" si="31"/>
        <v>87.280545596559946</v>
      </c>
    </row>
    <row r="165" spans="1:6" ht="12.75" customHeight="1" x14ac:dyDescent="0.2">
      <c r="A165" s="53">
        <v>3211</v>
      </c>
      <c r="B165" s="85" t="s">
        <v>373</v>
      </c>
      <c r="C165" s="50" t="s">
        <v>374</v>
      </c>
      <c r="D165" s="242">
        <v>11455.69</v>
      </c>
      <c r="E165" s="242">
        <v>11062.72</v>
      </c>
      <c r="F165" s="52">
        <f t="shared" si="31"/>
        <v>96.569652286331063</v>
      </c>
    </row>
    <row r="166" spans="1:6" ht="12.75" customHeight="1" x14ac:dyDescent="0.2">
      <c r="A166" s="53">
        <v>3212</v>
      </c>
      <c r="B166" s="85" t="s">
        <v>375</v>
      </c>
      <c r="C166" s="50" t="s">
        <v>376</v>
      </c>
      <c r="D166" s="242">
        <v>46255.35</v>
      </c>
      <c r="E166" s="242">
        <v>39434.720000000001</v>
      </c>
      <c r="F166" s="52">
        <f t="shared" si="31"/>
        <v>85.25439759941284</v>
      </c>
    </row>
    <row r="167" spans="1:6" ht="12.75" customHeight="1" x14ac:dyDescent="0.2">
      <c r="A167" s="53">
        <v>3213</v>
      </c>
      <c r="B167" s="85" t="s">
        <v>377</v>
      </c>
      <c r="C167" s="50" t="s">
        <v>378</v>
      </c>
      <c r="D167" s="242">
        <v>260</v>
      </c>
      <c r="E167" s="242">
        <v>100</v>
      </c>
      <c r="F167" s="52">
        <f t="shared" si="31"/>
        <v>38.461538461538467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59982.979999999996</v>
      </c>
      <c r="E169" s="51">
        <f t="shared" si="41"/>
        <v>54558.38</v>
      </c>
      <c r="F169" s="52">
        <f t="shared" si="31"/>
        <v>90.956434641960101</v>
      </c>
    </row>
    <row r="170" spans="1:6" ht="12.75" customHeight="1" x14ac:dyDescent="0.2">
      <c r="A170" s="53">
        <v>3221</v>
      </c>
      <c r="B170" s="85" t="s">
        <v>383</v>
      </c>
      <c r="C170" s="50" t="s">
        <v>384</v>
      </c>
      <c r="D170" s="242">
        <v>8573.4</v>
      </c>
      <c r="E170" s="242">
        <v>7138.73</v>
      </c>
      <c r="F170" s="52">
        <f t="shared" si="31"/>
        <v>83.266032145939761</v>
      </c>
    </row>
    <row r="171" spans="1:6" ht="12.75" customHeight="1" x14ac:dyDescent="0.2">
      <c r="A171" s="53">
        <v>3222</v>
      </c>
      <c r="B171" s="85" t="s">
        <v>385</v>
      </c>
      <c r="C171" s="50" t="s">
        <v>386</v>
      </c>
      <c r="D171" s="242">
        <v>30739.35</v>
      </c>
      <c r="E171" s="242">
        <v>28509.3</v>
      </c>
      <c r="F171" s="52">
        <f t="shared" si="31"/>
        <v>92.745292271957595</v>
      </c>
    </row>
    <row r="172" spans="1:6" ht="12.75" customHeight="1" x14ac:dyDescent="0.2">
      <c r="A172" s="53">
        <v>3223</v>
      </c>
      <c r="B172" s="85" t="s">
        <v>387</v>
      </c>
      <c r="C172" s="50" t="s">
        <v>388</v>
      </c>
      <c r="D172" s="242">
        <v>17081.169999999998</v>
      </c>
      <c r="E172" s="242">
        <v>17631.43</v>
      </c>
      <c r="F172" s="52">
        <f t="shared" si="31"/>
        <v>103.22144209091064</v>
      </c>
    </row>
    <row r="173" spans="1:6" ht="12.75" customHeight="1" x14ac:dyDescent="0.2">
      <c r="A173" s="53">
        <v>3224</v>
      </c>
      <c r="B173" s="85" t="s">
        <v>389</v>
      </c>
      <c r="C173" s="50" t="s">
        <v>390</v>
      </c>
      <c r="D173" s="242">
        <v>1215.52</v>
      </c>
      <c r="E173" s="242">
        <v>242.08</v>
      </c>
      <c r="F173" s="52">
        <f t="shared" si="31"/>
        <v>19.915756219560354</v>
      </c>
    </row>
    <row r="174" spans="1:6" ht="12.75" customHeight="1" x14ac:dyDescent="0.2">
      <c r="A174" s="53">
        <v>3225</v>
      </c>
      <c r="B174" s="85" t="s">
        <v>391</v>
      </c>
      <c r="C174" s="50" t="s">
        <v>392</v>
      </c>
      <c r="D174" s="242">
        <v>2373.54</v>
      </c>
      <c r="E174" s="242">
        <v>1036.8399999999999</v>
      </c>
      <c r="F174" s="52">
        <f t="shared" si="31"/>
        <v>43.683274771017125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35190.549999999996</v>
      </c>
      <c r="E177" s="51">
        <f t="shared" si="42"/>
        <v>28561.749999999996</v>
      </c>
      <c r="F177" s="52">
        <f t="shared" si="31"/>
        <v>81.163124759345905</v>
      </c>
    </row>
    <row r="178" spans="1:6" ht="12.75" customHeight="1" x14ac:dyDescent="0.2">
      <c r="A178" s="53">
        <v>3231</v>
      </c>
      <c r="B178" s="85" t="s">
        <v>399</v>
      </c>
      <c r="C178" s="50" t="s">
        <v>400</v>
      </c>
      <c r="D178" s="242">
        <v>11689.94</v>
      </c>
      <c r="E178" s="242">
        <v>7994.95</v>
      </c>
      <c r="F178" s="52">
        <f t="shared" si="31"/>
        <v>68.391711163615881</v>
      </c>
    </row>
    <row r="179" spans="1:6" ht="12.75" customHeight="1" x14ac:dyDescent="0.2">
      <c r="A179" s="53">
        <v>3232</v>
      </c>
      <c r="B179" s="85" t="s">
        <v>401</v>
      </c>
      <c r="C179" s="50" t="s">
        <v>402</v>
      </c>
      <c r="D179" s="242">
        <v>15681.25</v>
      </c>
      <c r="E179" s="242">
        <v>11279.25</v>
      </c>
      <c r="F179" s="52">
        <f t="shared" si="31"/>
        <v>71.92825827022719</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2794.58</v>
      </c>
      <c r="E181" s="242">
        <v>3003.62</v>
      </c>
      <c r="F181" s="52">
        <f t="shared" si="31"/>
        <v>107.48019380372004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2216.9</v>
      </c>
      <c r="E183" s="242">
        <v>1680.26</v>
      </c>
      <c r="F183" s="52">
        <f t="shared" si="31"/>
        <v>75.793224773332128</v>
      </c>
    </row>
    <row r="184" spans="1:6" ht="12.75" customHeight="1" x14ac:dyDescent="0.2">
      <c r="A184" s="53">
        <v>3237</v>
      </c>
      <c r="B184" s="85" t="s">
        <v>411</v>
      </c>
      <c r="C184" s="50" t="s">
        <v>412</v>
      </c>
      <c r="D184" s="242">
        <v>910.85</v>
      </c>
      <c r="E184" s="242">
        <v>2267.29</v>
      </c>
      <c r="F184" s="52">
        <f t="shared" si="31"/>
        <v>248.92023933688313</v>
      </c>
    </row>
    <row r="185" spans="1:6" ht="12.75" customHeight="1" x14ac:dyDescent="0.2">
      <c r="A185" s="53">
        <v>3238</v>
      </c>
      <c r="B185" s="85" t="s">
        <v>413</v>
      </c>
      <c r="C185" s="50" t="s">
        <v>414</v>
      </c>
      <c r="D185" s="242">
        <v>1769.59</v>
      </c>
      <c r="E185" s="242">
        <v>1769.59</v>
      </c>
      <c r="F185" s="52">
        <f t="shared" si="31"/>
        <v>100</v>
      </c>
    </row>
    <row r="186" spans="1:6" ht="12.75" customHeight="1" x14ac:dyDescent="0.2">
      <c r="A186" s="53">
        <v>3239</v>
      </c>
      <c r="B186" s="85" t="s">
        <v>415</v>
      </c>
      <c r="C186" s="50" t="s">
        <v>416</v>
      </c>
      <c r="D186" s="242">
        <v>0</v>
      </c>
      <c r="E186" s="242">
        <v>439.35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3594.2500000000005</v>
      </c>
      <c r="E188" s="51">
        <f t="shared" si="43"/>
        <v>5611.61</v>
      </c>
      <c r="F188" s="52">
        <f t="shared" si="31"/>
        <v>156.12742574946091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266.68</v>
      </c>
      <c r="E190" s="242">
        <v>468.54</v>
      </c>
      <c r="F190" s="52">
        <f t="shared" si="31"/>
        <v>175.69371531423431</v>
      </c>
    </row>
    <row r="191" spans="1:6" ht="12.75" customHeight="1" x14ac:dyDescent="0.2">
      <c r="A191" s="53">
        <v>3293</v>
      </c>
      <c r="B191" s="85" t="s">
        <v>425</v>
      </c>
      <c r="C191" s="50" t="s">
        <v>426</v>
      </c>
      <c r="D191" s="242">
        <v>197.03</v>
      </c>
      <c r="E191" s="242">
        <v>201.9</v>
      </c>
      <c r="F191" s="52">
        <f t="shared" si="31"/>
        <v>102.47170481652542</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2814.07</v>
      </c>
      <c r="E193" s="242">
        <v>3619.22</v>
      </c>
      <c r="F193" s="52">
        <f t="shared" si="31"/>
        <v>128.61158393359085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250.11</v>
      </c>
      <c r="E195" s="242">
        <v>1243.8599999999999</v>
      </c>
      <c r="F195" s="52">
        <f t="shared" si="31"/>
        <v>497.32517692215418</v>
      </c>
    </row>
    <row r="196" spans="1:6" ht="12.75" customHeight="1" x14ac:dyDescent="0.2">
      <c r="A196" s="53">
        <v>34</v>
      </c>
      <c r="B196" s="232" t="s">
        <v>435</v>
      </c>
      <c r="C196" s="50" t="s">
        <v>436</v>
      </c>
      <c r="D196" s="51">
        <f t="shared" ref="D196:E196" si="44">D197+D202+D210</f>
        <v>383.55</v>
      </c>
      <c r="E196" s="51">
        <f t="shared" si="44"/>
        <v>519.94000000000005</v>
      </c>
      <c r="F196" s="52">
        <f t="shared" si="31"/>
        <v>135.55990092556382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383.55</v>
      </c>
      <c r="E210" s="51">
        <f t="shared" si="47"/>
        <v>519.94000000000005</v>
      </c>
      <c r="F210" s="52">
        <f t="shared" si="31"/>
        <v>135.55990092556382</v>
      </c>
    </row>
    <row r="211" spans="1:6" ht="12.75" customHeight="1" x14ac:dyDescent="0.2">
      <c r="A211" s="53">
        <v>3431</v>
      </c>
      <c r="B211" s="232" t="s">
        <v>465</v>
      </c>
      <c r="C211" s="50" t="s">
        <v>466</v>
      </c>
      <c r="D211" s="242">
        <v>383.55</v>
      </c>
      <c r="E211" s="242">
        <v>518.87</v>
      </c>
      <c r="F211" s="52">
        <f t="shared" si="31"/>
        <v>135.28092817103376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1.07</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5229.2299999999996</v>
      </c>
      <c r="E252" s="51">
        <f t="shared" si="63"/>
        <v>5749.68</v>
      </c>
      <c r="F252" s="52">
        <f t="shared" ref="F252:F258" si="64">IF(D252&lt;&gt;0,IF(E252/D252&gt;=100,"&gt;&gt;100",E252/D252*100),"-")</f>
        <v>109.95270814249901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5229.2299999999996</v>
      </c>
      <c r="E259" s="51">
        <f t="shared" si="66"/>
        <v>5749.68</v>
      </c>
      <c r="F259" s="52">
        <f t="shared" ref="F259:F262" si="67">IF(D259&lt;&gt;0,IF(E259/D259&gt;=100,"&gt;&gt;100",E259/D259*100),"-")</f>
        <v>109.95270814249901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5229.2299999999996</v>
      </c>
      <c r="E261" s="242">
        <v>5749.68</v>
      </c>
      <c r="F261" s="52">
        <f t="shared" si="67"/>
        <v>109.95270814249901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241.58</v>
      </c>
      <c r="E263" s="51">
        <f t="shared" si="68"/>
        <v>250.41</v>
      </c>
      <c r="F263" s="52">
        <f t="shared" ref="F263:F267" si="69">IF(D263&lt;&gt;0,IF(E263/D263&gt;=100,"&gt;&gt;100",E263/D263*100),"-")</f>
        <v>103.65510389932942</v>
      </c>
    </row>
    <row r="264" spans="1:6" ht="12.75" customHeight="1" x14ac:dyDescent="0.2">
      <c r="A264" s="53">
        <v>381</v>
      </c>
      <c r="B264" s="85" t="s">
        <v>567</v>
      </c>
      <c r="C264" s="50" t="s">
        <v>568</v>
      </c>
      <c r="D264" s="51">
        <f t="shared" ref="D264:E264" si="70">SUM(D265:D267)</f>
        <v>241.58</v>
      </c>
      <c r="E264" s="51">
        <f t="shared" si="70"/>
        <v>250.41</v>
      </c>
      <c r="F264" s="52">
        <f t="shared" si="69"/>
        <v>103.65510389932942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241.58</v>
      </c>
      <c r="E266" s="242">
        <v>250.41</v>
      </c>
      <c r="F266" s="52">
        <f t="shared" si="69"/>
        <v>103.65510389932942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792211.29999999993</v>
      </c>
      <c r="E289" s="51">
        <f t="shared" si="79"/>
        <v>967009.2</v>
      </c>
      <c r="F289" s="52">
        <f t="shared" si="76"/>
        <v>122.06455525186273</v>
      </c>
    </row>
    <row r="290" spans="1:6" ht="12.75" customHeight="1" x14ac:dyDescent="0.2">
      <c r="A290" s="53" t="s">
        <v>608</v>
      </c>
      <c r="B290" s="85" t="s">
        <v>619</v>
      </c>
      <c r="C290" s="50" t="s">
        <v>620</v>
      </c>
      <c r="D290" s="51">
        <f>IF(D6&gt;=D289,D6-D289,0)</f>
        <v>4923.1700000001583</v>
      </c>
      <c r="E290" s="51">
        <f>IF(E6&gt;=E289,E6-E289,0)</f>
        <v>780.73000000009779</v>
      </c>
      <c r="F290" s="52">
        <f t="shared" si="76"/>
        <v>15.858278304427284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83552.58</v>
      </c>
      <c r="E292" s="242">
        <v>89256.48</v>
      </c>
      <c r="F292" s="52">
        <f t="shared" si="76"/>
        <v>106.82671917491955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47949.09</v>
      </c>
      <c r="E294" s="242">
        <v>65347.98</v>
      </c>
      <c r="F294" s="52">
        <f t="shared" si="76"/>
        <v>136.28617352279261</v>
      </c>
    </row>
    <row r="295" spans="1:6" ht="24" x14ac:dyDescent="0.2">
      <c r="A295" s="53">
        <v>9661</v>
      </c>
      <c r="B295" s="85" t="s">
        <v>629</v>
      </c>
      <c r="C295" s="50" t="s">
        <v>630</v>
      </c>
      <c r="D295" s="242">
        <v>217.83</v>
      </c>
      <c r="E295" s="242">
        <v>194.59</v>
      </c>
      <c r="F295" s="52">
        <f t="shared" si="76"/>
        <v>89.331129780103751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20813.480000000003</v>
      </c>
      <c r="E350" s="51">
        <f t="shared" si="95"/>
        <v>6139.87</v>
      </c>
      <c r="F350" s="52">
        <f t="shared" si="81"/>
        <v>29.499487831924302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20813.480000000003</v>
      </c>
      <c r="E363" s="51">
        <f t="shared" si="99"/>
        <v>4014.87</v>
      </c>
      <c r="F363" s="52">
        <f t="shared" si="81"/>
        <v>19.289758368134493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19761.030000000002</v>
      </c>
      <c r="E369" s="51">
        <f t="shared" si="101"/>
        <v>2200</v>
      </c>
      <c r="F369" s="52">
        <f t="shared" si="81"/>
        <v>11.133022924412339</v>
      </c>
    </row>
    <row r="370" spans="1:6" ht="12.75" customHeight="1" x14ac:dyDescent="0.2">
      <c r="A370" s="53">
        <v>4221</v>
      </c>
      <c r="B370" s="85" t="s">
        <v>674</v>
      </c>
      <c r="C370" s="50" t="s">
        <v>766</v>
      </c>
      <c r="D370" s="242">
        <v>14301.79</v>
      </c>
      <c r="E370" s="242">
        <v>2200</v>
      </c>
      <c r="F370" s="52">
        <f t="shared" si="81"/>
        <v>15.382689859101554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2029.04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3430.2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1052.45</v>
      </c>
      <c r="E383" s="51">
        <f t="shared" si="103"/>
        <v>1814.87</v>
      </c>
      <c r="F383" s="52">
        <f t="shared" si="81"/>
        <v>172.44239631336404</v>
      </c>
    </row>
    <row r="384" spans="1:6" ht="12.75" customHeight="1" x14ac:dyDescent="0.2">
      <c r="A384" s="53">
        <v>4241</v>
      </c>
      <c r="B384" s="85" t="s">
        <v>783</v>
      </c>
      <c r="C384" s="50" t="s">
        <v>784</v>
      </c>
      <c r="D384" s="242">
        <v>1052.45</v>
      </c>
      <c r="E384" s="242">
        <v>1814.87</v>
      </c>
      <c r="F384" s="52">
        <f t="shared" si="81"/>
        <v>172.44239631336404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2125</v>
      </c>
      <c r="F402" s="52" t="str">
        <f t="shared" si="81"/>
        <v>-</v>
      </c>
    </row>
    <row r="403" spans="1:6" ht="12.75" customHeight="1" x14ac:dyDescent="0.2">
      <c r="A403" s="53">
        <v>451</v>
      </c>
      <c r="B403" s="85" t="s">
        <v>811</v>
      </c>
      <c r="C403" s="50" t="s">
        <v>812</v>
      </c>
      <c r="D403" s="242">
        <v>0</v>
      </c>
      <c r="E403" s="242">
        <v>2125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20813.480000000003</v>
      </c>
      <c r="E408" s="51">
        <f t="shared" si="111"/>
        <v>6139.87</v>
      </c>
      <c r="F408" s="52">
        <f t="shared" si="81"/>
        <v>29.499487831924302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63354.93</v>
      </c>
      <c r="E410" s="242">
        <v>84949.14</v>
      </c>
      <c r="F410" s="52">
        <f t="shared" si="81"/>
        <v>134.08449823873215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797134.47000000009</v>
      </c>
      <c r="E412" s="51">
        <f>E6+E298</f>
        <v>967789.93</v>
      </c>
      <c r="F412" s="52">
        <f t="shared" si="81"/>
        <v>121.40861629029791</v>
      </c>
    </row>
    <row r="413" spans="1:6" ht="12.75" customHeight="1" x14ac:dyDescent="0.2">
      <c r="A413" s="53" t="s">
        <v>608</v>
      </c>
      <c r="B413" s="85" t="s">
        <v>831</v>
      </c>
      <c r="C413" s="50" t="s">
        <v>832</v>
      </c>
      <c r="D413" s="51">
        <f t="shared" ref="D413:E413" si="112">D289+D350</f>
        <v>813024.77999999991</v>
      </c>
      <c r="E413" s="51">
        <f t="shared" si="112"/>
        <v>973149.07</v>
      </c>
      <c r="F413" s="52">
        <f t="shared" si="81"/>
        <v>119.69488433058584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15890.309999999823</v>
      </c>
      <c r="E415" s="51">
        <f t="shared" si="114"/>
        <v>5359.1399999998976</v>
      </c>
      <c r="F415" s="52">
        <f t="shared" si="81"/>
        <v>33.725836689151798</v>
      </c>
    </row>
    <row r="416" spans="1:6" ht="12.75" customHeight="1" x14ac:dyDescent="0.2">
      <c r="A416" s="60" t="s">
        <v>837</v>
      </c>
      <c r="B416" s="232" t="s">
        <v>838</v>
      </c>
      <c r="C416" s="61" t="s">
        <v>839</v>
      </c>
      <c r="D416" s="51">
        <f t="shared" ref="D416:E416" si="115">IF(D292-D293+D409-D410&gt;=0,D292-D293+D409-D410,0)</f>
        <v>20197.650000000001</v>
      </c>
      <c r="E416" s="51">
        <f t="shared" si="115"/>
        <v>4307.3399999999965</v>
      </c>
      <c r="F416" s="52">
        <f t="shared" si="81"/>
        <v>21.325946335340973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47949.09</v>
      </c>
      <c r="E418" s="62">
        <f t="shared" si="117"/>
        <v>65347.98</v>
      </c>
      <c r="F418" s="57">
        <f t="shared" si="81"/>
        <v>136.28617352279261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797134.47000000009</v>
      </c>
      <c r="E639" s="51">
        <f t="shared" si="180"/>
        <v>967789.93</v>
      </c>
      <c r="F639" s="52">
        <f t="shared" si="119"/>
        <v>121.40861629029791</v>
      </c>
    </row>
    <row r="640" spans="1:6" ht="12.75" customHeight="1" x14ac:dyDescent="0.2">
      <c r="A640" s="53" t="s">
        <v>608</v>
      </c>
      <c r="B640" s="85" t="s">
        <v>1277</v>
      </c>
      <c r="C640" s="50" t="s">
        <v>1278</v>
      </c>
      <c r="D640" s="51">
        <f t="shared" ref="D640:E640" si="181">D413+D528</f>
        <v>813024.77999999991</v>
      </c>
      <c r="E640" s="51">
        <f t="shared" si="181"/>
        <v>973149.07</v>
      </c>
      <c r="F640" s="52">
        <f t="shared" si="119"/>
        <v>119.69488433058584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15890.309999999823</v>
      </c>
      <c r="E642" s="51">
        <f t="shared" si="183"/>
        <v>5359.1399999998976</v>
      </c>
      <c r="F642" s="52">
        <f t="shared" si="119"/>
        <v>33.725836689151798</v>
      </c>
    </row>
    <row r="643" spans="1:6" ht="24" x14ac:dyDescent="0.2">
      <c r="A643" s="60" t="s">
        <v>1283</v>
      </c>
      <c r="B643" s="85" t="s">
        <v>1284</v>
      </c>
      <c r="C643" s="61" t="s">
        <v>1283</v>
      </c>
      <c r="D643" s="51">
        <f t="shared" ref="D643:E643" si="184">IF(D416-D417+D637-D638&gt;=0,D416-D417+D637-D638,0)</f>
        <v>20197.650000000001</v>
      </c>
      <c r="E643" s="51">
        <f t="shared" si="184"/>
        <v>4307.3399999999965</v>
      </c>
      <c r="F643" s="52">
        <f t="shared" si="119"/>
        <v>21.325946335340973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4307.3400000001784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1051.799999999901</v>
      </c>
      <c r="F646" s="52" t="str">
        <f t="shared" si="119"/>
        <v>-</v>
      </c>
    </row>
    <row r="647" spans="1:6" ht="24" x14ac:dyDescent="0.2">
      <c r="A647" s="55" t="s">
        <v>1291</v>
      </c>
      <c r="B647" s="233" t="s">
        <v>1292</v>
      </c>
      <c r="C647" s="56" t="s">
        <v>1291</v>
      </c>
      <c r="D647" s="243">
        <v>61632.160000000003</v>
      </c>
      <c r="E647" s="243">
        <v>71048.73</v>
      </c>
      <c r="F647" s="57">
        <f t="shared" si="119"/>
        <v>115.27866295778047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21931.99</v>
      </c>
      <c r="E649" s="242">
        <v>7144.42</v>
      </c>
      <c r="F649" s="52">
        <f t="shared" ref="F649:F724" si="188">IF(D649&lt;&gt;0,IF(E649/D649&gt;=100,"&gt;&gt;100",E649/D649*100),"-")</f>
        <v>32.57533858076718</v>
      </c>
    </row>
    <row r="650" spans="1:6" ht="12.75" customHeight="1" x14ac:dyDescent="0.2">
      <c r="A650" s="53" t="s">
        <v>1296</v>
      </c>
      <c r="B650" s="85" t="s">
        <v>1297</v>
      </c>
      <c r="C650" s="50" t="s">
        <v>1296</v>
      </c>
      <c r="D650" s="242">
        <v>103281.46</v>
      </c>
      <c r="E650" s="242">
        <v>89666.89</v>
      </c>
      <c r="F650" s="52">
        <f t="shared" si="188"/>
        <v>86.817992309558747</v>
      </c>
    </row>
    <row r="651" spans="1:6" ht="12.75" customHeight="1" x14ac:dyDescent="0.2">
      <c r="A651" s="53" t="s">
        <v>1298</v>
      </c>
      <c r="B651" s="85" t="s">
        <v>1299</v>
      </c>
      <c r="C651" s="50" t="s">
        <v>1298</v>
      </c>
      <c r="D651" s="242">
        <v>118069.03</v>
      </c>
      <c r="E651" s="242">
        <v>90534.33</v>
      </c>
      <c r="F651" s="52">
        <f t="shared" si="188"/>
        <v>76.679151171141157</v>
      </c>
    </row>
    <row r="652" spans="1:6" ht="24" x14ac:dyDescent="0.2">
      <c r="A652" s="53">
        <v>11</v>
      </c>
      <c r="B652" s="85" t="s">
        <v>1300</v>
      </c>
      <c r="C652" s="50" t="s">
        <v>1301</v>
      </c>
      <c r="D652" s="51">
        <f t="shared" ref="D652:E652" si="189">+D649+D650-D651</f>
        <v>7144.4200000000128</v>
      </c>
      <c r="E652" s="51">
        <f t="shared" si="189"/>
        <v>6276.9799999999959</v>
      </c>
      <c r="F652" s="52">
        <f t="shared" si="188"/>
        <v>87.858496560952247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39</v>
      </c>
      <c r="F654" s="52">
        <f t="shared" si="188"/>
        <v>105.40540540540539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687025.02</v>
      </c>
      <c r="E675" s="242">
        <v>867876.51</v>
      </c>
      <c r="F675" s="52">
        <f t="shared" si="188"/>
        <v>126.323857899673</v>
      </c>
    </row>
    <row r="676" spans="1:6" ht="24" x14ac:dyDescent="0.2">
      <c r="A676" s="53">
        <v>63613</v>
      </c>
      <c r="B676" s="232" t="s">
        <v>1349</v>
      </c>
      <c r="C676" s="50" t="s">
        <v>1350</v>
      </c>
      <c r="D676" s="242">
        <v>260</v>
      </c>
      <c r="E676" s="242">
        <v>1260</v>
      </c>
      <c r="F676" s="52">
        <f t="shared" si="188"/>
        <v>484.61538461538458</v>
      </c>
    </row>
    <row r="677" spans="1:6" ht="24" x14ac:dyDescent="0.2">
      <c r="A677" s="53">
        <v>63622</v>
      </c>
      <c r="B677" s="232" t="s">
        <v>1351</v>
      </c>
      <c r="C677" s="50" t="s">
        <v>1352</v>
      </c>
      <c r="D677" s="242">
        <v>9376.26</v>
      </c>
      <c r="E677" s="242">
        <v>7560.05</v>
      </c>
      <c r="F677" s="52">
        <f t="shared" si="188"/>
        <v>80.629696702096581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3428.04</v>
      </c>
      <c r="E710" s="242">
        <v>1634.55</v>
      </c>
      <c r="F710" s="52">
        <f t="shared" si="188"/>
        <v>47.681765673679422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853</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1400</v>
      </c>
      <c r="F716" s="52" t="str">
        <f t="shared" si="188"/>
        <v>-</v>
      </c>
    </row>
    <row r="717" spans="1:6" ht="12.75" customHeight="1" x14ac:dyDescent="0.2">
      <c r="A717" s="53">
        <v>31215</v>
      </c>
      <c r="B717" s="85" t="s">
        <v>1413</v>
      </c>
      <c r="C717" s="50" t="s">
        <v>1414</v>
      </c>
      <c r="D717" s="242">
        <v>468.85</v>
      </c>
      <c r="E717" s="242">
        <v>1324.32</v>
      </c>
      <c r="F717" s="52">
        <f t="shared" si="188"/>
        <v>282.46134158046277</v>
      </c>
    </row>
    <row r="718" spans="1:6" ht="12.75" customHeight="1" x14ac:dyDescent="0.2">
      <c r="A718" s="53">
        <v>32121</v>
      </c>
      <c r="B718" s="85" t="s">
        <v>1415</v>
      </c>
      <c r="C718" s="50" t="s">
        <v>1416</v>
      </c>
      <c r="D718" s="242">
        <v>46255.35</v>
      </c>
      <c r="E718" s="242">
        <v>39434.720000000001</v>
      </c>
      <c r="F718" s="52">
        <f t="shared" si="188"/>
        <v>85.25439759941284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1548.5</v>
      </c>
      <c r="E720" s="242">
        <v>1342</v>
      </c>
      <c r="F720" s="52">
        <f t="shared" si="188"/>
        <v>86.664514045850822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356.56</v>
      </c>
      <c r="E722" s="242">
        <v>895.84</v>
      </c>
      <c r="F722" s="52">
        <f t="shared" si="188"/>
        <v>251.24523221898141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5229.2299999999996</v>
      </c>
      <c r="E828" s="242">
        <v>5749.68</v>
      </c>
      <c r="F828" s="52">
        <f t="shared" si="190"/>
        <v>109.95270814249901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zoomScale="120" zoomScaleNormal="12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1078478.1300000001</v>
      </c>
      <c r="E6" s="229">
        <f t="shared" si="0"/>
        <v>1082754.9100000001</v>
      </c>
      <c r="F6" s="230">
        <f t="shared" ref="F6:F260" si="1">IF(D6&gt;0,IF(E6/D6&gt;=100,"&gt;&gt;100",E6/D6*100),"-")</f>
        <v>100.39655695197082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961672.09000000008</v>
      </c>
      <c r="E7" s="104">
        <f t="shared" si="2"/>
        <v>940749.58000000007</v>
      </c>
      <c r="F7" s="93">
        <f t="shared" si="1"/>
        <v>97.824361316340173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1698.13</v>
      </c>
      <c r="E8" s="104">
        <f>E9+E10-E11</f>
        <v>1698.13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1698.13</v>
      </c>
      <c r="E9" s="247">
        <v>1698.13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959973.96000000008</v>
      </c>
      <c r="E12" s="104">
        <f t="shared" si="3"/>
        <v>939051.45000000007</v>
      </c>
      <c r="F12" s="93">
        <f t="shared" si="1"/>
        <v>97.820512756408519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947592.18</v>
      </c>
      <c r="E13" s="104">
        <f t="shared" si="4"/>
        <v>927005.90000000014</v>
      </c>
      <c r="F13" s="93">
        <f t="shared" si="1"/>
        <v>97.827516896561988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1304376.98</v>
      </c>
      <c r="E15" s="247">
        <v>1302421.55</v>
      </c>
      <c r="F15" s="93">
        <f t="shared" si="1"/>
        <v>99.850087050754297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19775.09</v>
      </c>
      <c r="E17" s="247">
        <v>19775.09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376559.89</v>
      </c>
      <c r="E18" s="247">
        <v>395190.74</v>
      </c>
      <c r="F18" s="93">
        <f t="shared" si="1"/>
        <v>104.94764591098642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8031.9300000000221</v>
      </c>
      <c r="E19" s="104">
        <f t="shared" si="5"/>
        <v>9121.6299999999756</v>
      </c>
      <c r="F19" s="93">
        <f t="shared" si="1"/>
        <v>113.56710031088357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151841.29</v>
      </c>
      <c r="E20" s="247">
        <v>153412.44</v>
      </c>
      <c r="F20" s="93">
        <f t="shared" si="1"/>
        <v>101.03473172547466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2609.89</v>
      </c>
      <c r="E21" s="247">
        <v>2609.89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16649.61</v>
      </c>
      <c r="E22" s="247">
        <v>16649.61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11794.01</v>
      </c>
      <c r="E24" s="247">
        <v>11794.01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976.1</v>
      </c>
      <c r="E25" s="247">
        <v>976.11</v>
      </c>
      <c r="F25" s="93">
        <f t="shared" si="1"/>
        <v>100.00102448519618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72329.509999999995</v>
      </c>
      <c r="E26" s="247">
        <v>71848.05</v>
      </c>
      <c r="F26" s="93">
        <f t="shared" si="1"/>
        <v>99.334351912518144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248168.48</v>
      </c>
      <c r="E28" s="247">
        <v>248168.48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38.029999999999973</v>
      </c>
      <c r="E29" s="104">
        <f t="shared" si="6"/>
        <v>25.350000000000023</v>
      </c>
      <c r="F29" s="93">
        <f t="shared" si="1"/>
        <v>66.657901656587015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388.38</v>
      </c>
      <c r="E30" s="247">
        <v>388.38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350.35</v>
      </c>
      <c r="E34" s="247">
        <v>363.03</v>
      </c>
      <c r="F34" s="93">
        <f t="shared" si="1"/>
        <v>103.61923790495217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4311.82</v>
      </c>
      <c r="E35" s="104">
        <f t="shared" si="7"/>
        <v>2898.5700000000033</v>
      </c>
      <c r="F35" s="93">
        <f t="shared" si="1"/>
        <v>67.223817320760233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31683.62</v>
      </c>
      <c r="E36" s="247">
        <v>33231.83</v>
      </c>
      <c r="F36" s="93">
        <f t="shared" si="1"/>
        <v>104.88646814978846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27371.8</v>
      </c>
      <c r="E40" s="247">
        <v>30333.26</v>
      </c>
      <c r="F40" s="93">
        <f t="shared" si="1"/>
        <v>110.81938345304292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57424.97</v>
      </c>
      <c r="E54" s="247">
        <v>57753.57</v>
      </c>
      <c r="F54" s="93">
        <f t="shared" si="1"/>
        <v>100.57222493977793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57424.97</v>
      </c>
      <c r="E55" s="247">
        <v>57753.57</v>
      </c>
      <c r="F55" s="93">
        <f t="shared" si="1"/>
        <v>100.57222493977793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116806.04000000001</v>
      </c>
      <c r="E68" s="104">
        <f t="shared" si="13"/>
        <v>142005.33000000002</v>
      </c>
      <c r="F68" s="93">
        <f t="shared" si="1"/>
        <v>121.57361896696439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7144.42</v>
      </c>
      <c r="E69" s="104">
        <f t="shared" si="14"/>
        <v>6276.98</v>
      </c>
      <c r="F69" s="93">
        <f t="shared" si="1"/>
        <v>87.85849656095246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7144.42</v>
      </c>
      <c r="E70" s="104">
        <f t="shared" si="15"/>
        <v>6276.98</v>
      </c>
      <c r="F70" s="93">
        <f t="shared" si="1"/>
        <v>87.85849656095246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7144.42</v>
      </c>
      <c r="E72" s="247">
        <v>6276.98</v>
      </c>
      <c r="F72" s="93">
        <f t="shared" si="1"/>
        <v>87.85849656095246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3200.47</v>
      </c>
      <c r="E78" s="104">
        <f>E79+SUM(E82:E84)-E85+E86</f>
        <v>261.41000000000003</v>
      </c>
      <c r="F78" s="93">
        <f t="shared" si="1"/>
        <v>8.1678628451446205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3200.47</v>
      </c>
      <c r="E86" s="247">
        <v>261.41000000000003</v>
      </c>
      <c r="F86" s="93">
        <f t="shared" si="1"/>
        <v>8.1678628451446205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44828.99</v>
      </c>
      <c r="E146" s="104">
        <f t="shared" si="26"/>
        <v>64418.210000000006</v>
      </c>
      <c r="F146" s="93">
        <f t="shared" si="1"/>
        <v>143.69766082171381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39168.449999999997</v>
      </c>
      <c r="E149" s="104">
        <f t="shared" si="27"/>
        <v>58018.36</v>
      </c>
      <c r="F149" s="93">
        <f t="shared" si="1"/>
        <v>148.12523855296803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39168.449999999997</v>
      </c>
      <c r="E155" s="247">
        <v>58018.36</v>
      </c>
      <c r="F155" s="93">
        <f t="shared" si="1"/>
        <v>148.12523855296803</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7689.19</v>
      </c>
      <c r="E159" s="247">
        <v>8451.74</v>
      </c>
      <c r="F159" s="93">
        <f t="shared" si="1"/>
        <v>109.91716942876948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161.68</v>
      </c>
      <c r="E160" s="247">
        <v>138.44</v>
      </c>
      <c r="F160" s="93">
        <f t="shared" si="1"/>
        <v>85.625927758535369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2190.33</v>
      </c>
      <c r="E163" s="247">
        <v>2190.33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61632.160000000003</v>
      </c>
      <c r="E170" s="104">
        <f t="shared" si="29"/>
        <v>71048.73</v>
      </c>
      <c r="F170" s="93">
        <f t="shared" si="1"/>
        <v>115.27866295778047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61632.160000000003</v>
      </c>
      <c r="E173" s="247">
        <v>71048.73</v>
      </c>
      <c r="F173" s="93">
        <f t="shared" si="1"/>
        <v>115.27866295778047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1078478.1299999999</v>
      </c>
      <c r="E175" s="104">
        <f t="shared" si="30"/>
        <v>1082754.9099999999</v>
      </c>
      <c r="F175" s="93">
        <f t="shared" si="1"/>
        <v>100.39655695197082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66348.87</v>
      </c>
      <c r="E176" s="104">
        <f t="shared" si="31"/>
        <v>77318.080000000002</v>
      </c>
      <c r="F176" s="93">
        <f t="shared" si="1"/>
        <v>116.53262519768613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66348.87</v>
      </c>
      <c r="E177" s="104">
        <f t="shared" si="32"/>
        <v>77318.080000000002</v>
      </c>
      <c r="F177" s="93">
        <f t="shared" si="1"/>
        <v>116.53262519768613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59957.17</v>
      </c>
      <c r="E178" s="247">
        <v>66389.39</v>
      </c>
      <c r="F178" s="93">
        <f t="shared" si="1"/>
        <v>110.72802468828999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5019.3100000000004</v>
      </c>
      <c r="E179" s="247">
        <v>9641.3799999999992</v>
      </c>
      <c r="F179" s="93">
        <f t="shared" si="1"/>
        <v>192.08576477643336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33.590000000000003</v>
      </c>
      <c r="E180" s="104">
        <f t="shared" si="33"/>
        <v>36.68</v>
      </c>
      <c r="F180" s="93">
        <f t="shared" si="1"/>
        <v>109.19916641857694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33.590000000000003</v>
      </c>
      <c r="E183" s="247">
        <v>36.68</v>
      </c>
      <c r="F183" s="93">
        <f t="shared" si="1"/>
        <v>109.19916641857694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1338.8</v>
      </c>
      <c r="E188" s="247">
        <v>1250.6300000000001</v>
      </c>
      <c r="F188" s="93">
        <f t="shared" si="1"/>
        <v>93.414251568568872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1012129.2599999999</v>
      </c>
      <c r="E237" s="104">
        <f t="shared" si="41"/>
        <v>1005436.83</v>
      </c>
      <c r="F237" s="93">
        <f t="shared" si="1"/>
        <v>99.338777143939112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959872.83</v>
      </c>
      <c r="E238" s="104">
        <f t="shared" si="42"/>
        <v>941140.65</v>
      </c>
      <c r="F238" s="93">
        <f t="shared" si="1"/>
        <v>98.048472733622432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959872.83</v>
      </c>
      <c r="E239" s="104">
        <f t="shared" si="43"/>
        <v>941140.65</v>
      </c>
      <c r="F239" s="93">
        <f t="shared" si="1"/>
        <v>98.048472733622432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957780.49</v>
      </c>
      <c r="E240" s="247">
        <v>941012.68</v>
      </c>
      <c r="F240" s="93">
        <f t="shared" si="1"/>
        <v>98.24930553763943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2092.34</v>
      </c>
      <c r="E241" s="247">
        <v>127.97</v>
      </c>
      <c r="F241" s="93">
        <f t="shared" si="1"/>
        <v>6.1161187952244855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4307.34</v>
      </c>
      <c r="E245" s="104">
        <f t="shared" si="45"/>
        <v>-1051.8</v>
      </c>
      <c r="F245" s="93">
        <f t="shared" si="1"/>
        <v>-24.418782821880789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4307.34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4307.34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1051.8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1051.8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47949.09</v>
      </c>
      <c r="E255" s="247">
        <v>65347.98</v>
      </c>
      <c r="F255" s="93">
        <f t="shared" si="1"/>
        <v>136.28617352279261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20685.73</v>
      </c>
      <c r="E259" s="104">
        <f t="shared" si="49"/>
        <v>470.86</v>
      </c>
      <c r="F259" s="93">
        <f t="shared" si="1"/>
        <v>2.2762551768779735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20685.73</v>
      </c>
      <c r="E260" s="248">
        <v>470.86</v>
      </c>
      <c r="F260" s="97">
        <f t="shared" si="1"/>
        <v>2.2762551768779735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47019.32</v>
      </c>
      <c r="E264" s="247">
        <v>66608.539999999994</v>
      </c>
      <c r="F264" s="93">
        <f t="shared" si="50"/>
        <v>141.66206572106955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3200.47</v>
      </c>
      <c r="E268" s="247">
        <v>261.41000000000003</v>
      </c>
      <c r="F268" s="93">
        <f t="shared" si="50"/>
        <v>8.1678628451446205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1773.57</v>
      </c>
      <c r="E287" s="247">
        <v>1558.42</v>
      </c>
      <c r="F287" s="93">
        <f t="shared" si="50"/>
        <v>87.869100176480217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64575.3</v>
      </c>
      <c r="E288" s="247">
        <v>75759.66</v>
      </c>
      <c r="F288" s="93">
        <f t="shared" si="50"/>
        <v>117.31987307840615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1338.8</v>
      </c>
      <c r="E302" s="247">
        <v>1250.6300000000001</v>
      </c>
      <c r="F302" s="93">
        <f t="shared" si="50"/>
        <v>93.414251568568872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813024.78</v>
      </c>
      <c r="E114" s="81">
        <f t="shared" si="22"/>
        <v>973149.07</v>
      </c>
      <c r="F114" s="63">
        <f t="shared" si="1"/>
        <v>119.69488433058584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772078</v>
      </c>
      <c r="E115" s="81">
        <f t="shared" si="23"/>
        <v>927614.33</v>
      </c>
      <c r="F115" s="63">
        <f t="shared" si="1"/>
        <v>120.14515761360897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772078</v>
      </c>
      <c r="E117" s="249">
        <v>927614.33</v>
      </c>
      <c r="F117" s="63">
        <f t="shared" si="1"/>
        <v>120.14515761360897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40754.86</v>
      </c>
      <c r="E126" s="249">
        <v>45534.74</v>
      </c>
      <c r="F126" s="63">
        <f t="shared" si="1"/>
        <v>111.7283681013749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191.92</v>
      </c>
      <c r="E128" s="249"/>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813024.78</v>
      </c>
      <c r="E141" s="106">
        <f t="shared" si="28"/>
        <v>973149.07</v>
      </c>
      <c r="F141" s="82">
        <f t="shared" si="1"/>
        <v>119.69488433058584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4" sqref="E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269.66000000000003</v>
      </c>
      <c r="E38" s="108">
        <f>E39+E44</f>
        <v>269.66000000000003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269.66000000000003</v>
      </c>
      <c r="E39" s="108">
        <f t="shared" si="5"/>
        <v>269.66000000000003</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269.66000000000003</v>
      </c>
      <c r="E40" s="250">
        <v>269.66000000000003</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66348.87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992085.35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985945.48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835054.42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139436.35999999999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519.94000000000005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5749.68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5185.08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6139.87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981116.14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974976.27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826120.94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134814.29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516.85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5749.68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7774.51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6139.87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77318.079999999958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77318.080000000002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77318.080000000002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8344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2025-01-28T07:04:00Z</cp:lastPrinted>
  <dcterms:created xsi:type="dcterms:W3CDTF">2022-04-01T05:14:30Z</dcterms:created>
  <dcterms:modified xsi:type="dcterms:W3CDTF">2025-01-31T10:23:39Z</dcterms:modified>
</cp:coreProperties>
</file>